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rotzge\Desktop\Budget\"/>
    </mc:Choice>
  </mc:AlternateContent>
  <bookViews>
    <workbookView xWindow="0" yWindow="0" windowWidth="20655" windowHeight="8490"/>
  </bookViews>
  <sheets>
    <sheet name="Form NYSM data access" sheetId="1" r:id="rId1"/>
    <sheet name="a" sheetId="2" r:id="rId2"/>
  </sheets>
  <definedNames>
    <definedName name="_xlnm.Print_Area" localSheetId="0">'Form NYSM data access'!$A$1:$V$64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6" i="1" l="1"/>
  <c r="H4" i="2"/>
  <c r="F4" i="2"/>
  <c r="C4" i="2"/>
  <c r="T45" i="1" s="1"/>
  <c r="T33" i="1"/>
  <c r="T30" i="1"/>
  <c r="T27" i="1"/>
  <c r="Q33" i="1"/>
  <c r="Q30" i="1"/>
  <c r="Q27" i="1"/>
  <c r="N33" i="1"/>
  <c r="N30" i="1"/>
  <c r="N27" i="1"/>
  <c r="K33" i="1"/>
  <c r="K30" i="1"/>
  <c r="K27" i="1"/>
  <c r="H33" i="1"/>
  <c r="H30" i="1"/>
  <c r="H27" i="1"/>
  <c r="H24" i="1"/>
  <c r="K24" i="1"/>
  <c r="N24" i="1"/>
  <c r="Q24" i="1"/>
  <c r="T24" i="1"/>
  <c r="B58" i="1"/>
  <c r="B55" i="1"/>
  <c r="B52" i="1"/>
  <c r="V27" i="1" l="1"/>
  <c r="T35" i="1"/>
  <c r="V33" i="1"/>
  <c r="K35" i="1"/>
  <c r="Q35" i="1"/>
  <c r="N35" i="1"/>
  <c r="V30" i="1"/>
  <c r="H35" i="1"/>
  <c r="V24" i="1"/>
  <c r="K46" i="1"/>
  <c r="T46" i="1"/>
  <c r="N46" i="1"/>
  <c r="H46" i="1"/>
  <c r="Q46" i="1"/>
  <c r="Q45" i="1"/>
  <c r="H45" i="1"/>
  <c r="N45" i="1"/>
  <c r="K45" i="1"/>
  <c r="H47" i="1"/>
  <c r="T47" i="1"/>
  <c r="K47" i="1"/>
  <c r="Q47" i="1"/>
  <c r="N47" i="1"/>
  <c r="V35" i="1" l="1"/>
</calcChain>
</file>

<file path=xl/sharedStrings.xml><?xml version="1.0" encoding="utf-8"?>
<sst xmlns="http://schemas.openxmlformats.org/spreadsheetml/2006/main" count="100" uniqueCount="68">
  <si>
    <t xml:space="preserve"> / month</t>
  </si>
  <si>
    <t xml:space="preserve"> / year</t>
  </si>
  <si>
    <t xml:space="preserve"> / hour</t>
  </si>
  <si>
    <t xml:space="preserve"> </t>
  </si>
  <si>
    <t>Year 1</t>
  </si>
  <si>
    <t>Cost</t>
  </si>
  <si>
    <t>Quantity</t>
  </si>
  <si>
    <t>I.</t>
  </si>
  <si>
    <t>II.</t>
  </si>
  <si>
    <t>III.</t>
  </si>
  <si>
    <t>Year 2</t>
  </si>
  <si>
    <t>Year 3</t>
  </si>
  <si>
    <t>Year 4</t>
  </si>
  <si>
    <t>Year 5</t>
  </si>
  <si>
    <t xml:space="preserve"> ~Minimum request of 12 months of data in year 1</t>
  </si>
  <si>
    <t>TOTAL COST</t>
  </si>
  <si>
    <t>Generic Support for NYSM Data Access</t>
  </si>
  <si>
    <t>Monthly NYSM Data Access Fee</t>
  </si>
  <si>
    <t>Proposal Request  Form for NYS Mesonet Data Access, and additional NYSM support</t>
  </si>
  <si>
    <t xml:space="preserve">Information concerning the NYS Mesonet data policy can be found at </t>
  </si>
  <si>
    <t>http://nysmesonet.org/about/data</t>
  </si>
  <si>
    <t>Questions can be directed to Program Manager, Jerry Brotzge at 518-442-6372 or jbrotzge@albany.edu</t>
  </si>
  <si>
    <t>Todays Date:</t>
  </si>
  <si>
    <t>PI:</t>
  </si>
  <si>
    <t>Department:</t>
  </si>
  <si>
    <t>Address:</t>
  </si>
  <si>
    <t xml:space="preserve">    </t>
  </si>
  <si>
    <t xml:space="preserve">Proposal information and resources needed                    </t>
  </si>
  <si>
    <t>Sponsor/Agency Name:</t>
  </si>
  <si>
    <t>Start Date:</t>
  </si>
  <si>
    <t>End Date:</t>
  </si>
  <si>
    <t>Proposal Title:</t>
  </si>
  <si>
    <t>Type(s) of NYSM Data required:</t>
  </si>
  <si>
    <t>NYS Mesonet Data Cost Options</t>
  </si>
  <si>
    <t>Description of proposed use and planned outcomes:</t>
  </si>
  <si>
    <t>Standard</t>
  </si>
  <si>
    <t>Snow</t>
  </si>
  <si>
    <t>Flux</t>
  </si>
  <si>
    <t>Profile</t>
  </si>
  <si>
    <t>Note:</t>
  </si>
  <si>
    <t>**once the proposal is funded, careful attention needs to be made when charging the grant for salaries and NYSM rates.</t>
  </si>
  <si>
    <t xml:space="preserve">NYC Micronet </t>
  </si>
  <si>
    <t>Jerry Brotzge</t>
  </si>
  <si>
    <t># of month</t>
  </si>
  <si>
    <t>Senior Personnel - addl salary support</t>
  </si>
  <si>
    <t>NYS Thruway</t>
  </si>
  <si>
    <t>Fringe Benefits use regular rate</t>
  </si>
  <si>
    <r>
      <t xml:space="preserve">Salary to be charged    </t>
    </r>
    <r>
      <rPr>
        <i/>
        <u/>
        <sz val="10"/>
        <color theme="1"/>
        <rFont val="Calibri"/>
        <family val="2"/>
        <scheme val="minor"/>
      </rPr>
      <t>(FB not included)</t>
    </r>
  </si>
  <si>
    <t>jerry monthly salary</t>
  </si>
  <si>
    <t>june</t>
  </si>
  <si>
    <t>nathan</t>
  </si>
  <si>
    <t>June Wang</t>
  </si>
  <si>
    <t>Nathan Bain</t>
  </si>
  <si>
    <t>2019 rates</t>
  </si>
  <si>
    <t>can not charge more than these rates</t>
  </si>
  <si>
    <t>Additional NYSM Data &amp; Administrative Support</t>
  </si>
  <si>
    <t>Additional NYSM Technical Field Support</t>
  </si>
  <si>
    <t>Account #:</t>
  </si>
  <si>
    <t>updated 11/17/2020</t>
  </si>
  <si>
    <t>IV.</t>
  </si>
  <si>
    <t>Example: Combination of all NYSM Cost Options</t>
  </si>
  <si>
    <t>In year(s) XXX of the project, additional NYSM Data/Administrative support is requested for a total of $$$  (### hours annually at an hourly rate of $300.00).   The Data/Quality Control support team will facilitate additional needs of the project PIs, including but not limited to additional data and metadata support, reprocessing, and quality control.  Additional processing of NYSM Snow, Flux, and Profiler; NYS Thruway; and/or NYC Micronet data may be required.</t>
  </si>
  <si>
    <t>In year(s) XXX of the project, additional NYSM Technical Field support is requested for a total of $$$ ( ###  hours annually at an hourly rate of $250.00).   The Field Technical support team will install, maintain and support the equipment for this project as specified within the proposal narrative.  Field technician time and travel support are required to visit and maintain the equipment at these stations. Hardware costs are listed separately.</t>
  </si>
  <si>
    <r>
      <t>A total of $5,000 is requested in Year(s) XXX of</t>
    </r>
    <r>
      <rPr>
        <sz val="10"/>
        <rFont val="Calibri"/>
        <family val="2"/>
        <scheme val="minor"/>
      </rPr>
      <t xml:space="preserve"> </t>
    </r>
    <r>
      <rPr>
        <sz val="10"/>
        <color theme="1"/>
        <rFont val="Calibri"/>
        <family val="2"/>
        <scheme val="minor"/>
      </rPr>
      <t>funding for the access, collection and processing of New York State Mesonet (NYSM) data.  In accordance with the internal NYSM Data Policy, a data set-up fee is charged to cover network hardware maintenance, data quality control, processing, archival and retrieval of NYSM data.  Additional metadata follow-up support are made available.  The fee amount has been determined by the University at Albany based upon the Mesonet allowable costs per average user, including NYSM salaries, materials, a maintenance, communication and equipment replacement; no federally purchased equipment is included in this cost analysis.</t>
    </r>
  </si>
  <si>
    <t>*If June or Nathan are listed in the budget under Personnel in a given year, we can not charge their salary and II. Addl Data/Administrative support at the same time.</t>
  </si>
  <si>
    <t xml:space="preserve">*This rule may apply to Jerry's time with the Monthly charge as well as the addl Data/Administrative support. </t>
  </si>
  <si>
    <r>
      <t xml:space="preserve">In years 1-5, $5,000 is requested in funding for the access, collection and processing of New York State Mesonet (NYSM) data.  In accordance with the internal NYSM Data Policy, a data set-up fee is charged to cover network hardware maintenance, data quality control, processing, archival and retrieval of NYSM data.    In years 1-5 additional NYS Mesonet Data/Administrative support and Technical Field support is requested of $15,250.  The Data/Administrative support will .... </t>
    </r>
    <r>
      <rPr>
        <b/>
        <i/>
        <sz val="10"/>
        <color theme="1"/>
        <rFont val="Calibri"/>
        <family val="2"/>
        <scheme val="minor"/>
      </rPr>
      <t xml:space="preserve">description.. </t>
    </r>
    <r>
      <rPr>
        <sz val="10"/>
        <color theme="1"/>
        <rFont val="Calibri"/>
        <family val="2"/>
        <scheme val="minor"/>
      </rPr>
      <t>and the Technical Field support will coordinate with the project PI to .....</t>
    </r>
    <r>
      <rPr>
        <b/>
        <i/>
        <sz val="10"/>
        <color theme="1"/>
        <rFont val="Calibri"/>
        <family val="2"/>
        <scheme val="minor"/>
      </rPr>
      <t>description</t>
    </r>
    <r>
      <rPr>
        <sz val="10"/>
        <color theme="1"/>
        <rFont val="Calibri"/>
        <family val="2"/>
        <scheme val="minor"/>
      </rPr>
      <t xml:space="preserve">....           The fee amount has been determined by the University at Albany based upon the Mesonet allowable costs per average user, including NYSM salaries, materials, a maintenance, communication and equipment replacement; no federally purchased equipment is included in this cost analysis..   </t>
    </r>
  </si>
  <si>
    <t>Examples of BUDGET JUSTIFICATION WORDING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</si>
</sst>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quot;$&quot;#,##0"/>
    <numFmt numFmtId="166" formatCode="mm/dd/yy;@"/>
  </numFmts>
  <fonts count="34" x14ac:knownFonts="1">
    <font>
      <sz val="11"/>
      <color theme="1"/>
      <name val="Calibri"/>
      <family val="2"/>
      <scheme val="minor"/>
    </font>
    <font>
      <b/>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b/>
      <u/>
      <sz val="10.5"/>
      <color theme="1"/>
      <name val="Calibri"/>
      <family val="2"/>
      <scheme val="minor"/>
    </font>
    <font>
      <b/>
      <sz val="10"/>
      <color theme="5" tint="-0.499984740745262"/>
      <name val="Calibri"/>
      <family val="2"/>
      <scheme val="minor"/>
    </font>
    <font>
      <sz val="1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2"/>
      <color rgb="FF7030A0"/>
      <name val="Calibri"/>
      <family val="2"/>
      <scheme val="minor"/>
    </font>
    <font>
      <b/>
      <u/>
      <sz val="12"/>
      <color rgb="FF7030A0"/>
      <name val="Calibri"/>
      <family val="2"/>
      <scheme val="minor"/>
    </font>
    <font>
      <sz val="12"/>
      <color rgb="FF7030A0"/>
      <name val="Calibri"/>
      <family val="2"/>
      <scheme val="minor"/>
    </font>
    <font>
      <b/>
      <sz val="12"/>
      <color theme="8" tint="-0.249977111117893"/>
      <name val="Calibri"/>
      <family val="2"/>
      <scheme val="minor"/>
    </font>
    <font>
      <b/>
      <i/>
      <sz val="11"/>
      <color theme="5" tint="-0.499984740745262"/>
      <name val="Calibri"/>
      <family val="2"/>
      <scheme val="minor"/>
    </font>
    <font>
      <u/>
      <sz val="11"/>
      <color theme="10"/>
      <name val="Calibri"/>
      <family val="2"/>
      <scheme val="minor"/>
    </font>
    <font>
      <i/>
      <sz val="8"/>
      <color theme="2" tint="-0.499984740745262"/>
      <name val="Calibri"/>
      <family val="2"/>
      <scheme val="minor"/>
    </font>
    <font>
      <b/>
      <i/>
      <u/>
      <sz val="11"/>
      <color theme="1"/>
      <name val="Calibri"/>
      <family val="2"/>
      <scheme val="minor"/>
    </font>
    <font>
      <b/>
      <u/>
      <sz val="8"/>
      <color theme="1"/>
      <name val="Calibri"/>
      <family val="2"/>
      <scheme val="minor"/>
    </font>
    <font>
      <sz val="8"/>
      <color theme="1"/>
      <name val="Calibri"/>
      <family val="2"/>
      <scheme val="minor"/>
    </font>
    <font>
      <u/>
      <sz val="8"/>
      <color theme="1"/>
      <name val="Calibri"/>
      <family val="2"/>
      <scheme val="minor"/>
    </font>
    <font>
      <b/>
      <i/>
      <u/>
      <sz val="10"/>
      <color theme="1"/>
      <name val="Calibri"/>
      <family val="2"/>
      <scheme val="minor"/>
    </font>
    <font>
      <b/>
      <u/>
      <sz val="10"/>
      <color theme="1"/>
      <name val="Calibri"/>
      <family val="2"/>
      <scheme val="minor"/>
    </font>
    <font>
      <b/>
      <i/>
      <sz val="11"/>
      <color rgb="FF7030A0"/>
      <name val="Calibri"/>
      <family val="2"/>
      <scheme val="minor"/>
    </font>
    <font>
      <b/>
      <i/>
      <u/>
      <sz val="11"/>
      <color rgb="FF7030A0"/>
      <name val="Calibri"/>
      <family val="2"/>
      <scheme val="minor"/>
    </font>
    <font>
      <i/>
      <sz val="11"/>
      <color rgb="FF7030A0"/>
      <name val="Calibri"/>
      <family val="2"/>
      <scheme val="minor"/>
    </font>
    <font>
      <i/>
      <u/>
      <sz val="10"/>
      <color theme="1"/>
      <name val="Calibri"/>
      <family val="2"/>
      <scheme val="minor"/>
    </font>
    <font>
      <i/>
      <sz val="8"/>
      <color theme="1"/>
      <name val="Calibri"/>
      <family val="2"/>
      <scheme val="minor"/>
    </font>
    <font>
      <b/>
      <i/>
      <sz val="10"/>
      <color rgb="FFC00000"/>
      <name val="Calibri"/>
      <family val="2"/>
      <scheme val="minor"/>
    </font>
    <font>
      <sz val="10"/>
      <name val="Calibri"/>
      <family val="2"/>
      <scheme val="minor"/>
    </font>
    <font>
      <b/>
      <i/>
      <sz val="10"/>
      <color theme="1"/>
      <name val="Calibri"/>
      <family val="2"/>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top/>
      <bottom style="thin">
        <color rgb="FF7030A0"/>
      </bottom>
      <diagonal/>
    </border>
    <border>
      <left style="double">
        <color theme="0" tint="-0.14999847407452621"/>
      </left>
      <right style="double">
        <color theme="0" tint="-0.14999847407452621"/>
      </right>
      <top style="double">
        <color theme="0" tint="-0.14999847407452621"/>
      </top>
      <bottom style="double">
        <color theme="0" tint="-0.14999847407452621"/>
      </bottom>
      <diagonal/>
    </border>
    <border>
      <left style="double">
        <color theme="0" tint="-0.14999847407452621"/>
      </left>
      <right/>
      <top style="double">
        <color theme="0" tint="-0.14999847407452621"/>
      </top>
      <bottom/>
      <diagonal/>
    </border>
    <border>
      <left/>
      <right/>
      <top style="double">
        <color theme="0" tint="-0.14999847407452621"/>
      </top>
      <bottom/>
      <diagonal/>
    </border>
    <border>
      <left/>
      <right style="double">
        <color theme="0" tint="-0.14999847407452621"/>
      </right>
      <top style="double">
        <color theme="0" tint="-0.14999847407452621"/>
      </top>
      <bottom/>
      <diagonal/>
    </border>
    <border>
      <left style="double">
        <color theme="0" tint="-0.14999847407452621"/>
      </left>
      <right/>
      <top/>
      <bottom style="double">
        <color theme="0" tint="-0.14999847407452621"/>
      </bottom>
      <diagonal/>
    </border>
    <border>
      <left/>
      <right/>
      <top/>
      <bottom style="double">
        <color theme="0" tint="-0.14999847407452621"/>
      </bottom>
      <diagonal/>
    </border>
    <border>
      <left/>
      <right style="double">
        <color theme="0" tint="-0.14999847407452621"/>
      </right>
      <top/>
      <bottom style="double">
        <color theme="0" tint="-0.14999847407452621"/>
      </bottom>
      <diagonal/>
    </border>
    <border>
      <left style="double">
        <color theme="0" tint="-0.14999847407452621"/>
      </left>
      <right/>
      <top style="double">
        <color theme="0" tint="-0.14999847407452621"/>
      </top>
      <bottom style="double">
        <color theme="0" tint="-0.14999847407452621"/>
      </bottom>
      <diagonal/>
    </border>
    <border>
      <left/>
      <right/>
      <top style="double">
        <color theme="0" tint="-0.14999847407452621"/>
      </top>
      <bottom style="double">
        <color theme="0" tint="-0.14999847407452621"/>
      </bottom>
      <diagonal/>
    </border>
    <border>
      <left/>
      <right style="double">
        <color theme="0" tint="-0.14999847407452621"/>
      </right>
      <top style="double">
        <color theme="0" tint="-0.14999847407452621"/>
      </top>
      <bottom style="double">
        <color theme="0" tint="-0.14999847407452621"/>
      </bottom>
      <diagonal/>
    </border>
    <border>
      <left/>
      <right style="double">
        <color theme="0" tint="-0.14999847407452621"/>
      </right>
      <top/>
      <bottom/>
      <diagonal/>
    </border>
    <border>
      <left style="double">
        <color theme="0" tint="-0.14999847407452621"/>
      </left>
      <right/>
      <top/>
      <bottom/>
      <diagonal/>
    </border>
    <border>
      <left style="double">
        <color theme="0" tint="-0.249977111117893"/>
      </left>
      <right style="double">
        <color theme="0" tint="-0.249977111117893"/>
      </right>
      <top style="double">
        <color theme="0" tint="-0.249977111117893"/>
      </top>
      <bottom style="double">
        <color theme="0" tint="-0.249977111117893"/>
      </bottom>
      <diagonal/>
    </border>
  </borders>
  <cellStyleXfs count="2">
    <xf numFmtId="0" fontId="0" fillId="0" borderId="0"/>
    <xf numFmtId="0" fontId="18" fillId="0" borderId="0" applyNumberFormat="0" applyFill="0" applyBorder="0" applyAlignment="0" applyProtection="0"/>
  </cellStyleXfs>
  <cellXfs count="154">
    <xf numFmtId="0" fontId="0" fillId="0" borderId="0" xfId="0"/>
    <xf numFmtId="0" fontId="0" fillId="0" borderId="0" xfId="0" applyProtection="1"/>
    <xf numFmtId="0" fontId="9" fillId="0" borderId="0" xfId="0" applyFont="1" applyAlignment="1" applyProtection="1">
      <alignment horizontal="left"/>
    </xf>
    <xf numFmtId="0" fontId="0" fillId="0" borderId="0" xfId="0" applyAlignment="1" applyProtection="1"/>
    <xf numFmtId="0" fontId="0" fillId="0" borderId="2" xfId="0" applyBorder="1" applyAlignment="1" applyProtection="1"/>
    <xf numFmtId="0" fontId="0" fillId="0" borderId="2" xfId="0" applyBorder="1" applyProtection="1"/>
    <xf numFmtId="0" fontId="3" fillId="0" borderId="0" xfId="0" applyFont="1" applyProtection="1"/>
    <xf numFmtId="0" fontId="12" fillId="0" borderId="0" xfId="0" applyFont="1" applyProtection="1"/>
    <xf numFmtId="0" fontId="1" fillId="0" borderId="0" xfId="0" applyFont="1" applyBorder="1" applyAlignment="1" applyProtection="1"/>
    <xf numFmtId="0" fontId="0" fillId="0" borderId="0" xfId="0" applyFont="1" applyProtection="1"/>
    <xf numFmtId="0" fontId="0" fillId="0" borderId="0" xfId="0" applyFont="1" applyFill="1" applyBorder="1" applyAlignment="1" applyProtection="1"/>
    <xf numFmtId="0" fontId="0" fillId="0" borderId="0" xfId="0" applyFont="1" applyFill="1" applyBorder="1" applyAlignment="1" applyProtection="1">
      <alignment horizontal="center"/>
    </xf>
    <xf numFmtId="0" fontId="13" fillId="2" borderId="0" xfId="0" applyFont="1" applyFill="1" applyAlignment="1" applyProtection="1"/>
    <xf numFmtId="0" fontId="11" fillId="0" borderId="0" xfId="0" applyFont="1" applyFill="1" applyProtection="1"/>
    <xf numFmtId="0" fontId="12" fillId="0" borderId="0" xfId="0" applyFont="1" applyFill="1" applyProtection="1"/>
    <xf numFmtId="0" fontId="16" fillId="0" borderId="0" xfId="0" applyFont="1" applyFill="1" applyAlignment="1" applyProtection="1"/>
    <xf numFmtId="0" fontId="12" fillId="0" borderId="0" xfId="0" applyFont="1" applyFill="1" applyAlignment="1" applyProtection="1"/>
    <xf numFmtId="0" fontId="9" fillId="0" borderId="0" xfId="0" applyFont="1" applyFill="1" applyAlignment="1" applyProtection="1">
      <alignment horizontal="left"/>
    </xf>
    <xf numFmtId="0" fontId="1" fillId="0" borderId="0" xfId="0" applyFont="1" applyProtection="1"/>
    <xf numFmtId="0" fontId="1" fillId="0" borderId="0" xfId="0" applyFont="1" applyFill="1" applyBorder="1" applyAlignment="1" applyProtection="1">
      <alignment horizontal="center"/>
    </xf>
    <xf numFmtId="165" fontId="1" fillId="0" borderId="0" xfId="0" applyNumberFormat="1" applyFont="1" applyFill="1" applyBorder="1" applyAlignment="1" applyProtection="1">
      <alignment horizontal="center"/>
    </xf>
    <xf numFmtId="0" fontId="1" fillId="0" borderId="0" xfId="0" applyFont="1" applyFill="1" applyBorder="1" applyProtection="1"/>
    <xf numFmtId="0" fontId="3" fillId="0" borderId="0" xfId="0" applyFont="1" applyAlignment="1" applyProtection="1">
      <alignment horizontal="left" vertical="top" wrapText="1"/>
    </xf>
    <xf numFmtId="0" fontId="0" fillId="0" borderId="0" xfId="0" applyFont="1" applyFill="1" applyBorder="1" applyProtection="1"/>
    <xf numFmtId="165" fontId="0" fillId="0" borderId="0" xfId="0" applyNumberFormat="1" applyFont="1" applyFill="1" applyBorder="1" applyAlignment="1" applyProtection="1">
      <alignment horizontal="center"/>
    </xf>
    <xf numFmtId="0" fontId="15" fillId="2" borderId="0" xfId="0" applyFont="1" applyFill="1" applyProtection="1"/>
    <xf numFmtId="0" fontId="15" fillId="2" borderId="0" xfId="0" applyFont="1" applyFill="1" applyBorder="1" applyAlignment="1" applyProtection="1">
      <alignment horizontal="center"/>
    </xf>
    <xf numFmtId="165" fontId="15" fillId="2" borderId="0" xfId="0" applyNumberFormat="1" applyFont="1" applyFill="1" applyBorder="1" applyAlignment="1" applyProtection="1">
      <alignment horizontal="center"/>
    </xf>
    <xf numFmtId="0" fontId="15" fillId="2" borderId="0" xfId="0" applyFont="1" applyFill="1" applyBorder="1" applyProtection="1"/>
    <xf numFmtId="0" fontId="14" fillId="2" borderId="0" xfId="0" applyFont="1" applyFill="1" applyBorder="1" applyAlignment="1" applyProtection="1">
      <alignment horizontal="center"/>
    </xf>
    <xf numFmtId="0" fontId="7" fillId="0" borderId="0" xfId="0" applyFont="1" applyFill="1" applyBorder="1" applyAlignment="1" applyProtection="1">
      <alignment horizontal="center"/>
    </xf>
    <xf numFmtId="165" fontId="5" fillId="0" borderId="0" xfId="0" applyNumberFormat="1" applyFont="1" applyFill="1" applyBorder="1" applyAlignment="1" applyProtection="1">
      <alignment horizontal="center"/>
    </xf>
    <xf numFmtId="0" fontId="4" fillId="0" borderId="0" xfId="0" applyFont="1" applyProtection="1"/>
    <xf numFmtId="0" fontId="4" fillId="0" borderId="0" xfId="0" applyNumberFormat="1" applyFont="1" applyAlignment="1" applyProtection="1">
      <alignment horizontal="left" vertical="top"/>
    </xf>
    <xf numFmtId="0" fontId="5" fillId="0" borderId="0" xfId="0" applyFont="1" applyFill="1" applyBorder="1" applyAlignment="1" applyProtection="1">
      <alignment horizontal="center"/>
    </xf>
    <xf numFmtId="165" fontId="3"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xf>
    <xf numFmtId="49" fontId="3" fillId="0" borderId="0" xfId="0" applyNumberFormat="1" applyFont="1" applyProtection="1"/>
    <xf numFmtId="0" fontId="3" fillId="0" borderId="0" xfId="0" applyFont="1" applyFill="1" applyBorder="1" applyAlignment="1" applyProtection="1">
      <alignment horizontal="center"/>
    </xf>
    <xf numFmtId="165" fontId="4" fillId="0" borderId="0" xfId="0" applyNumberFormat="1" applyFont="1" applyFill="1" applyBorder="1" applyAlignment="1" applyProtection="1">
      <alignment horizontal="center"/>
    </xf>
    <xf numFmtId="49" fontId="4" fillId="0" borderId="0" xfId="0" applyNumberFormat="1" applyFont="1" applyProtection="1"/>
    <xf numFmtId="165" fontId="3" fillId="0" borderId="1" xfId="0" applyNumberFormat="1" applyFont="1" applyFill="1" applyBorder="1" applyAlignment="1" applyProtection="1">
      <alignment horizontal="center"/>
    </xf>
    <xf numFmtId="165" fontId="4" fillId="0" borderId="1" xfId="0" applyNumberFormat="1" applyFont="1" applyFill="1" applyBorder="1" applyAlignment="1" applyProtection="1">
      <alignment horizontal="center"/>
    </xf>
    <xf numFmtId="0" fontId="3" fillId="0" borderId="0" xfId="0" applyFont="1" applyFill="1" applyBorder="1" applyProtection="1"/>
    <xf numFmtId="0" fontId="13" fillId="2" borderId="0" xfId="0" applyFont="1" applyFill="1" applyProtection="1"/>
    <xf numFmtId="0" fontId="15" fillId="0" borderId="0" xfId="0" applyFont="1" applyFill="1" applyBorder="1" applyProtection="1"/>
    <xf numFmtId="0" fontId="15" fillId="0" borderId="0" xfId="0" applyFont="1" applyProtection="1"/>
    <xf numFmtId="0" fontId="4" fillId="0" borderId="0" xfId="0" applyFont="1" applyAlignment="1" applyProtection="1">
      <alignment vertical="top"/>
    </xf>
    <xf numFmtId="0" fontId="0" fillId="0" borderId="0" xfId="0" applyFont="1" applyAlignment="1" applyProtection="1">
      <alignment horizontal="right"/>
    </xf>
    <xf numFmtId="165" fontId="1" fillId="0" borderId="3" xfId="0" applyNumberFormat="1"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1" fillId="0" borderId="0" xfId="0" applyFont="1" applyAlignment="1" applyProtection="1">
      <alignment horizontal="right"/>
    </xf>
    <xf numFmtId="0" fontId="1" fillId="0" borderId="0" xfId="0" applyFont="1" applyAlignment="1" applyProtection="1"/>
    <xf numFmtId="0" fontId="0" fillId="2" borderId="0" xfId="0" applyFont="1" applyFill="1" applyProtection="1"/>
    <xf numFmtId="0" fontId="0" fillId="0" borderId="14" xfId="0" applyFont="1" applyBorder="1" applyProtection="1"/>
    <xf numFmtId="0" fontId="19" fillId="0" borderId="0" xfId="0" applyFont="1" applyProtection="1"/>
    <xf numFmtId="8" fontId="8" fillId="0" borderId="0" xfId="0" applyNumberFormat="1" applyFont="1" applyProtection="1"/>
    <xf numFmtId="164" fontId="8" fillId="0" borderId="0" xfId="0" applyNumberFormat="1" applyFont="1" applyProtection="1"/>
    <xf numFmtId="0" fontId="0" fillId="0" borderId="0" xfId="0" applyFont="1" applyAlignment="1" applyProtection="1">
      <alignment horizontal="center"/>
    </xf>
    <xf numFmtId="0" fontId="1" fillId="0" borderId="3" xfId="0" applyFont="1" applyFill="1" applyBorder="1" applyAlignment="1" applyProtection="1">
      <alignment horizontal="center"/>
      <protection locked="0"/>
    </xf>
    <xf numFmtId="0" fontId="20" fillId="0" borderId="0" xfId="0" applyFont="1" applyAlignment="1" applyProtection="1">
      <alignment vertical="top"/>
    </xf>
    <xf numFmtId="0" fontId="0" fillId="0" borderId="0" xfId="0" applyFont="1" applyAlignment="1" applyProtection="1">
      <alignment vertical="top"/>
    </xf>
    <xf numFmtId="0" fontId="22" fillId="0" borderId="0" xfId="0" applyFont="1" applyAlignment="1" applyProtection="1">
      <alignment vertical="top"/>
    </xf>
    <xf numFmtId="0" fontId="21" fillId="0" borderId="0" xfId="0" applyFont="1" applyFill="1" applyBorder="1" applyAlignment="1" applyProtection="1">
      <alignment horizontal="right" vertical="top"/>
    </xf>
    <xf numFmtId="0" fontId="21" fillId="0" borderId="0" xfId="0" applyFont="1" applyFill="1" applyBorder="1" applyAlignment="1" applyProtection="1">
      <alignment horizontal="center" vertical="top"/>
    </xf>
    <xf numFmtId="165" fontId="23" fillId="0" borderId="0" xfId="0" applyNumberFormat="1" applyFont="1" applyFill="1" applyBorder="1" applyAlignment="1" applyProtection="1">
      <alignment horizontal="center" vertical="top"/>
    </xf>
    <xf numFmtId="0" fontId="22" fillId="0" borderId="0" xfId="0" applyFont="1" applyFill="1" applyBorder="1" applyAlignment="1" applyProtection="1">
      <alignment vertical="top"/>
    </xf>
    <xf numFmtId="0" fontId="3" fillId="0" borderId="0" xfId="0" applyFont="1" applyBorder="1" applyProtection="1"/>
    <xf numFmtId="0" fontId="3" fillId="0" borderId="0" xfId="0" applyFont="1" applyBorder="1" applyAlignment="1" applyProtection="1">
      <alignment horizontal="left"/>
    </xf>
    <xf numFmtId="0" fontId="25" fillId="0" borderId="0" xfId="0" applyFont="1" applyFill="1" applyBorder="1" applyAlignment="1" applyProtection="1">
      <alignment horizontal="center"/>
    </xf>
    <xf numFmtId="0" fontId="0" fillId="0" borderId="1" xfId="0" applyFont="1" applyFill="1" applyBorder="1" applyAlignment="1" applyProtection="1">
      <alignment horizontal="center"/>
    </xf>
    <xf numFmtId="0" fontId="0" fillId="0" borderId="1" xfId="0" applyFont="1" applyBorder="1" applyProtection="1"/>
    <xf numFmtId="165" fontId="0" fillId="0" borderId="1" xfId="0" applyNumberFormat="1" applyFont="1" applyFill="1" applyBorder="1" applyAlignment="1" applyProtection="1">
      <alignment horizontal="center"/>
    </xf>
    <xf numFmtId="0" fontId="0" fillId="0" borderId="1" xfId="0" applyFont="1" applyFill="1" applyBorder="1" applyProtection="1"/>
    <xf numFmtId="0" fontId="24" fillId="0" borderId="0" xfId="0" applyFont="1" applyAlignment="1" applyProtection="1">
      <alignment vertical="top"/>
    </xf>
    <xf numFmtId="0" fontId="26" fillId="2" borderId="0" xfId="0" applyFont="1" applyFill="1" applyProtection="1"/>
    <xf numFmtId="0" fontId="27" fillId="2" borderId="0" xfId="0" applyFont="1" applyFill="1" applyProtection="1"/>
    <xf numFmtId="0" fontId="28" fillId="2" borderId="0" xfId="0" applyFont="1" applyFill="1" applyProtection="1"/>
    <xf numFmtId="2" fontId="0" fillId="0" borderId="15" xfId="0" applyNumberFormat="1" applyFont="1" applyFill="1" applyBorder="1" applyAlignment="1" applyProtection="1">
      <alignment horizontal="center"/>
      <protection locked="0"/>
    </xf>
    <xf numFmtId="0" fontId="0" fillId="0" borderId="15"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0" fillId="0" borderId="0" xfId="0" applyFont="1" applyAlignment="1" applyProtection="1">
      <alignment horizontal="left"/>
    </xf>
    <xf numFmtId="164" fontId="0" fillId="0" borderId="0" xfId="0" applyNumberFormat="1"/>
    <xf numFmtId="165" fontId="0" fillId="0" borderId="0" xfId="0" applyNumberFormat="1"/>
    <xf numFmtId="0" fontId="30" fillId="0" borderId="0" xfId="0" applyFont="1" applyFill="1" applyBorder="1" applyAlignment="1" applyProtection="1">
      <alignment horizontal="right"/>
    </xf>
    <xf numFmtId="0" fontId="22" fillId="0" borderId="0" xfId="0" applyFont="1" applyFill="1" applyBorder="1" applyAlignment="1" applyProtection="1">
      <alignment horizontal="right"/>
    </xf>
    <xf numFmtId="0" fontId="25" fillId="0" borderId="0" xfId="0" applyFont="1" applyProtection="1"/>
    <xf numFmtId="17" fontId="25" fillId="0" borderId="0" xfId="0" applyNumberFormat="1" applyFont="1" applyProtection="1"/>
    <xf numFmtId="0" fontId="3" fillId="0" borderId="0" xfId="0" applyFont="1" applyFill="1" applyBorder="1" applyAlignment="1" applyProtection="1"/>
    <xf numFmtId="0" fontId="1" fillId="0" borderId="0" xfId="0" applyFont="1" applyAlignment="1" applyProtection="1">
      <alignment horizontal="left" vertical="center"/>
    </xf>
    <xf numFmtId="165" fontId="3" fillId="0" borderId="15" xfId="0" applyNumberFormat="1" applyFont="1" applyFill="1" applyBorder="1" applyAlignment="1" applyProtection="1">
      <alignment horizontal="center"/>
    </xf>
    <xf numFmtId="165" fontId="0" fillId="0" borderId="15" xfId="0" applyNumberFormat="1" applyFont="1" applyFill="1" applyBorder="1" applyAlignment="1" applyProtection="1">
      <alignment horizontal="center"/>
    </xf>
    <xf numFmtId="0" fontId="3" fillId="0" borderId="10"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 xfId="0" applyFont="1" applyBorder="1" applyAlignment="1" applyProtection="1">
      <alignment horizontal="center"/>
    </xf>
    <xf numFmtId="0" fontId="3" fillId="0" borderId="0" xfId="0" applyFont="1" applyAlignment="1" applyProtection="1">
      <alignment horizontal="center"/>
    </xf>
    <xf numFmtId="0" fontId="1" fillId="0" borderId="8" xfId="0" applyFont="1" applyBorder="1" applyAlignment="1" applyProtection="1">
      <alignment horizontal="left" vertical="center" wrapText="1"/>
    </xf>
    <xf numFmtId="0" fontId="25" fillId="0" borderId="0" xfId="0" applyFont="1" applyFill="1" applyBorder="1" applyAlignment="1" applyProtection="1">
      <alignment horizontal="center"/>
    </xf>
    <xf numFmtId="0" fontId="6" fillId="0" borderId="0" xfId="0" applyFont="1" applyAlignment="1" applyProtection="1">
      <alignment horizontal="left" wrapText="1"/>
    </xf>
    <xf numFmtId="0" fontId="4" fillId="0" borderId="0" xfId="0" applyFont="1" applyAlignment="1" applyProtection="1">
      <alignment horizontal="left" wrapText="1"/>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166" fontId="1" fillId="0" borderId="10" xfId="0" applyNumberFormat="1" applyFont="1" applyFill="1" applyBorder="1" applyAlignment="1" applyProtection="1">
      <alignment horizontal="center"/>
      <protection locked="0"/>
    </xf>
    <xf numFmtId="166" fontId="1" fillId="0" borderId="11" xfId="0" applyNumberFormat="1" applyFont="1" applyFill="1" applyBorder="1" applyAlignment="1" applyProtection="1">
      <alignment horizontal="center"/>
      <protection locked="0"/>
    </xf>
    <xf numFmtId="166" fontId="1" fillId="0" borderId="12" xfId="0" applyNumberFormat="1" applyFont="1" applyFill="1" applyBorder="1" applyAlignment="1" applyProtection="1">
      <alignment horizontal="center"/>
      <protection locked="0"/>
    </xf>
    <xf numFmtId="166" fontId="1" fillId="0" borderId="4" xfId="0" applyNumberFormat="1" applyFont="1" applyFill="1" applyBorder="1" applyAlignment="1" applyProtection="1">
      <alignment horizontal="center"/>
      <protection locked="0"/>
    </xf>
    <xf numFmtId="166" fontId="1" fillId="0" borderId="5" xfId="0" applyNumberFormat="1" applyFont="1" applyFill="1" applyBorder="1" applyAlignment="1" applyProtection="1">
      <alignment horizontal="center"/>
      <protection locked="0"/>
    </xf>
    <xf numFmtId="166" fontId="1" fillId="0" borderId="6" xfId="0" applyNumberFormat="1" applyFont="1" applyFill="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11" xfId="0" applyFont="1" applyBorder="1" applyAlignment="1" applyProtection="1">
      <alignment horizontal="center"/>
      <protection locked="0"/>
    </xf>
    <xf numFmtId="0" fontId="26" fillId="0" borderId="12" xfId="0" applyFont="1" applyBorder="1" applyAlignment="1" applyProtection="1">
      <alignment horizontal="center"/>
      <protection locked="0"/>
    </xf>
    <xf numFmtId="0" fontId="1" fillId="0" borderId="0" xfId="0" applyFont="1" applyAlignment="1" applyProtection="1">
      <alignment horizontal="left"/>
    </xf>
    <xf numFmtId="0" fontId="1" fillId="0" borderId="0" xfId="0" applyFont="1" applyBorder="1" applyAlignment="1" applyProtection="1">
      <alignment horizontal="right"/>
    </xf>
    <xf numFmtId="165" fontId="1" fillId="0" borderId="0" xfId="0" applyNumberFormat="1" applyFont="1" applyFill="1" applyBorder="1" applyAlignment="1" applyProtection="1">
      <alignment horizontal="right"/>
    </xf>
    <xf numFmtId="0" fontId="3" fillId="0" borderId="5"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7" fillId="0" borderId="0" xfId="0" applyFont="1" applyFill="1" applyBorder="1" applyAlignment="1" applyProtection="1">
      <alignment horizontal="center"/>
    </xf>
    <xf numFmtId="0" fontId="4" fillId="0" borderId="0" xfId="0" applyFont="1" applyFill="1" applyBorder="1" applyAlignment="1" applyProtection="1">
      <alignment horizontal="center" wrapText="1"/>
    </xf>
    <xf numFmtId="0" fontId="4" fillId="0" borderId="1" xfId="0" applyFont="1" applyFill="1" applyBorder="1" applyAlignment="1" applyProtection="1">
      <alignment horizontal="center" wrapText="1"/>
    </xf>
    <xf numFmtId="0" fontId="6" fillId="0" borderId="14" xfId="0" applyFont="1" applyBorder="1" applyAlignment="1" applyProtection="1">
      <alignment horizontal="center" vertical="center" wrapText="1"/>
    </xf>
    <xf numFmtId="0" fontId="13" fillId="2" borderId="0" xfId="0" applyFont="1" applyFill="1" applyAlignment="1" applyProtection="1">
      <alignment horizontal="center"/>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0" fillId="0" borderId="10" xfId="0" applyFont="1" applyBorder="1" applyAlignment="1" applyProtection="1"/>
    <xf numFmtId="0" fontId="0" fillId="0" borderId="11" xfId="0" applyFont="1" applyBorder="1" applyAlignment="1" applyProtection="1"/>
    <xf numFmtId="0" fontId="0" fillId="0" borderId="12" xfId="0" applyFont="1" applyBorder="1" applyAlignment="1" applyProtection="1"/>
    <xf numFmtId="0" fontId="3" fillId="0" borderId="10" xfId="0" applyFont="1" applyBorder="1" applyAlignment="1" applyProtection="1"/>
    <xf numFmtId="0" fontId="3" fillId="0" borderId="11" xfId="0" applyFont="1" applyBorder="1" applyAlignment="1" applyProtection="1"/>
    <xf numFmtId="0" fontId="3" fillId="0" borderId="12" xfId="0" applyFont="1" applyBorder="1" applyAlignment="1" applyProtection="1"/>
    <xf numFmtId="0" fontId="0" fillId="0" borderId="0" xfId="0" applyFont="1" applyAlignment="1" applyProtection="1">
      <alignment horizontal="left" wrapText="1"/>
    </xf>
    <xf numFmtId="0" fontId="31" fillId="0" borderId="0" xfId="0" applyFont="1" applyAlignment="1" applyProtection="1">
      <alignment horizontal="center" wrapText="1"/>
    </xf>
    <xf numFmtId="0" fontId="10" fillId="0" borderId="0" xfId="0" applyFont="1" applyAlignment="1" applyProtection="1">
      <alignment horizontal="center" vertical="center" wrapText="1"/>
    </xf>
    <xf numFmtId="0" fontId="18" fillId="0" borderId="0" xfId="1" applyAlignment="1" applyProtection="1">
      <alignment horizontal="left" vertical="center"/>
    </xf>
    <xf numFmtId="0" fontId="1" fillId="0" borderId="0" xfId="0" applyFont="1" applyFill="1" applyAlignment="1" applyProtection="1">
      <alignment horizontal="left"/>
    </xf>
    <xf numFmtId="14" fontId="1" fillId="0" borderId="10" xfId="0" applyNumberFormat="1"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0" fillId="0" borderId="0" xfId="0" applyFont="1" applyAlignment="1" applyProtection="1">
      <alignment horizontal="right"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165" fontId="2" fillId="0" borderId="4" xfId="0" applyNumberFormat="1" applyFont="1" applyFill="1" applyBorder="1" applyAlignment="1" applyProtection="1">
      <alignment horizontal="center" vertical="center" wrapText="1"/>
      <protection locked="0"/>
    </xf>
    <xf numFmtId="165" fontId="2" fillId="0" borderId="5" xfId="0" applyNumberFormat="1"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horizontal="center" vertical="center" wrapText="1"/>
      <protection locked="0"/>
    </xf>
    <xf numFmtId="165" fontId="2" fillId="0" borderId="7" xfId="0" applyNumberFormat="1" applyFont="1" applyFill="1" applyBorder="1" applyAlignment="1" applyProtection="1">
      <alignment horizontal="center" vertical="center" wrapText="1"/>
      <protection locked="0"/>
    </xf>
    <xf numFmtId="165" fontId="2" fillId="0" borderId="8" xfId="0" applyNumberFormat="1" applyFont="1" applyFill="1" applyBorder="1" applyAlignment="1" applyProtection="1">
      <alignment horizontal="center" vertical="center" wrapText="1"/>
      <protection locked="0"/>
    </xf>
    <xf numFmtId="165" fontId="2" fillId="0" borderId="9" xfId="0" applyNumberFormat="1" applyFont="1" applyFill="1" applyBorder="1" applyAlignment="1" applyProtection="1">
      <alignment horizontal="center" vertical="center" wrapText="1"/>
      <protection locked="0"/>
    </xf>
    <xf numFmtId="165" fontId="1" fillId="0" borderId="0" xfId="0" applyNumberFormat="1" applyFont="1" applyFill="1" applyBorder="1" applyAlignment="1" applyProtection="1">
      <alignment horizontal="center" vertical="center"/>
    </xf>
    <xf numFmtId="165" fontId="1" fillId="0" borderId="13" xfId="0" applyNumberFormat="1" applyFont="1" applyFill="1" applyBorder="1" applyAlignment="1" applyProtection="1">
      <alignment horizontal="center" vertical="center"/>
    </xf>
    <xf numFmtId="0" fontId="3" fillId="0" borderId="5"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76202</xdr:rowOff>
    </xdr:from>
    <xdr:to>
      <xdr:col>2</xdr:col>
      <xdr:colOff>518372</xdr:colOff>
      <xdr:row>4</xdr:row>
      <xdr:rowOff>217426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76202"/>
          <a:ext cx="1232747" cy="903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142881</xdr:colOff>
      <xdr:row>0</xdr:row>
      <xdr:rowOff>38100</xdr:rowOff>
    </xdr:from>
    <xdr:to>
      <xdr:col>21</xdr:col>
      <xdr:colOff>525786</xdr:colOff>
      <xdr:row>4</xdr:row>
      <xdr:rowOff>190500</xdr:rowOff>
    </xdr:to>
    <xdr:pic>
      <xdr:nvPicPr>
        <xdr:cNvPr id="3" name="Picture 2" descr="C:\Users\bjz72\Pictures\NYS-Mesonet-UAlbany-pms124-269_map-A.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77056" y="38100"/>
          <a:ext cx="2011680" cy="914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nysmesonet.org/about/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tabSelected="1" workbookViewId="0">
      <selection activeCell="T8" sqref="T8:V8"/>
    </sheetView>
  </sheetViews>
  <sheetFormatPr defaultRowHeight="12.75" x14ac:dyDescent="0.2"/>
  <cols>
    <col min="1" max="1" width="2.85546875" style="6" customWidth="1"/>
    <col min="2" max="2" width="10.85546875" style="6" bestFit="1" customWidth="1"/>
    <col min="3" max="3" width="9.140625" style="6"/>
    <col min="4" max="4" width="8.42578125" style="6" customWidth="1"/>
    <col min="5" max="5" width="10.85546875" style="6" customWidth="1"/>
    <col min="6" max="6" width="0.85546875" style="6" customWidth="1"/>
    <col min="7" max="7" width="7.85546875" style="38" bestFit="1" customWidth="1"/>
    <col min="8" max="8" width="7.7109375" style="35" customWidth="1"/>
    <col min="9" max="9" width="0.85546875" style="35" customWidth="1"/>
    <col min="10" max="10" width="7.85546875" style="43" bestFit="1" customWidth="1"/>
    <col min="11" max="11" width="7.7109375" style="43" customWidth="1"/>
    <col min="12" max="12" width="0.85546875" style="43" customWidth="1"/>
    <col min="13" max="13" width="7.85546875" style="43" bestFit="1" customWidth="1"/>
    <col min="14" max="14" width="7.7109375" style="43" customWidth="1"/>
    <col min="15" max="15" width="0.85546875" style="43" customWidth="1"/>
    <col min="16" max="16" width="7.85546875" style="43" bestFit="1" customWidth="1"/>
    <col min="17" max="17" width="7.7109375" style="43" customWidth="1"/>
    <col min="18" max="18" width="0.85546875" style="43" customWidth="1"/>
    <col min="19" max="19" width="7.28515625" style="43" customWidth="1"/>
    <col min="20" max="20" width="7.7109375" style="43" customWidth="1"/>
    <col min="21" max="21" width="0.85546875" style="43" customWidth="1"/>
    <col min="22" max="22" width="9.140625" style="43"/>
    <col min="23" max="16384" width="9.140625" style="6"/>
  </cols>
  <sheetData>
    <row r="1" spans="1:22" s="1" customFormat="1" ht="15" customHeight="1" x14ac:dyDescent="0.25">
      <c r="D1" s="134" t="s">
        <v>18</v>
      </c>
      <c r="E1" s="134"/>
      <c r="F1" s="134"/>
      <c r="G1" s="134"/>
      <c r="H1" s="134"/>
      <c r="I1" s="134"/>
      <c r="J1" s="134"/>
      <c r="K1" s="134"/>
      <c r="L1" s="134"/>
      <c r="M1" s="134"/>
      <c r="N1" s="134"/>
    </row>
    <row r="2" spans="1:22" s="1" customFormat="1" ht="15" customHeight="1" x14ac:dyDescent="0.25">
      <c r="D2" s="134"/>
      <c r="E2" s="134"/>
      <c r="F2" s="134"/>
      <c r="G2" s="134"/>
      <c r="H2" s="134"/>
      <c r="I2" s="134"/>
      <c r="J2" s="134"/>
      <c r="K2" s="134"/>
      <c r="L2" s="134"/>
      <c r="M2" s="134"/>
      <c r="N2" s="134"/>
    </row>
    <row r="3" spans="1:22" s="1" customFormat="1" ht="15" customHeight="1" x14ac:dyDescent="0.25">
      <c r="A3" s="3"/>
      <c r="B3" s="3"/>
      <c r="C3" s="3"/>
      <c r="D3" s="134"/>
      <c r="E3" s="134"/>
      <c r="F3" s="134"/>
      <c r="G3" s="134"/>
      <c r="H3" s="134"/>
      <c r="I3" s="134"/>
      <c r="J3" s="134"/>
      <c r="K3" s="134"/>
      <c r="L3" s="134"/>
      <c r="M3" s="134"/>
      <c r="N3" s="134"/>
    </row>
    <row r="4" spans="1:22" s="1" customFormat="1" ht="15" customHeight="1" x14ac:dyDescent="0.25">
      <c r="A4" s="3"/>
      <c r="B4" s="3"/>
      <c r="C4" s="3"/>
      <c r="D4" s="134"/>
      <c r="E4" s="134"/>
      <c r="F4" s="134"/>
      <c r="G4" s="134"/>
      <c r="H4" s="134"/>
      <c r="I4" s="134"/>
      <c r="J4" s="134"/>
      <c r="K4" s="134"/>
      <c r="L4" s="134"/>
      <c r="M4" s="134"/>
      <c r="N4" s="134"/>
    </row>
    <row r="5" spans="1:22" s="1" customFormat="1" ht="21.75" customHeight="1" x14ac:dyDescent="0.25">
      <c r="A5" s="3"/>
      <c r="B5" s="3"/>
      <c r="C5" s="140" t="s">
        <v>19</v>
      </c>
      <c r="D5" s="140"/>
      <c r="E5" s="140"/>
      <c r="F5" s="140"/>
      <c r="G5" s="140"/>
      <c r="H5" s="140"/>
      <c r="I5" s="140"/>
      <c r="J5" s="140"/>
      <c r="K5" s="140"/>
      <c r="L5" s="140"/>
      <c r="M5" s="140"/>
      <c r="N5" s="135" t="s">
        <v>20</v>
      </c>
      <c r="O5" s="135"/>
      <c r="P5" s="135"/>
      <c r="Q5" s="135"/>
      <c r="R5" s="135"/>
      <c r="S5" s="135"/>
    </row>
    <row r="6" spans="1:22" s="1" customFormat="1" ht="16.5" customHeight="1" x14ac:dyDescent="0.25">
      <c r="A6" s="4"/>
      <c r="B6" s="4"/>
      <c r="C6" s="4"/>
      <c r="D6" s="4" t="s">
        <v>21</v>
      </c>
      <c r="E6" s="4"/>
      <c r="F6" s="4"/>
      <c r="G6" s="4"/>
      <c r="H6" s="4"/>
      <c r="I6" s="4"/>
      <c r="J6" s="4"/>
      <c r="K6" s="4"/>
      <c r="L6" s="4"/>
      <c r="M6" s="4"/>
      <c r="N6" s="4"/>
      <c r="O6" s="4"/>
      <c r="P6" s="4"/>
      <c r="Q6" s="4"/>
      <c r="R6" s="5"/>
      <c r="S6" s="5"/>
      <c r="T6" s="5"/>
      <c r="U6" s="5"/>
      <c r="V6" s="5"/>
    </row>
    <row r="7" spans="1:22" s="1" customFormat="1" ht="15" customHeight="1" thickBot="1" x14ac:dyDescent="0.3">
      <c r="I7" s="2"/>
    </row>
    <row r="8" spans="1:22" s="9" customFormat="1" ht="18" customHeight="1" thickTop="1" thickBot="1" x14ac:dyDescent="0.3">
      <c r="A8" s="12" t="s">
        <v>26</v>
      </c>
      <c r="B8" s="122" t="s">
        <v>27</v>
      </c>
      <c r="C8" s="122"/>
      <c r="D8" s="122"/>
      <c r="E8" s="122"/>
      <c r="F8" s="122"/>
      <c r="G8" s="122"/>
      <c r="H8" s="122"/>
      <c r="I8" s="122"/>
      <c r="J8" s="122"/>
      <c r="K8" s="12"/>
      <c r="L8" s="12"/>
      <c r="M8" s="12"/>
      <c r="N8" s="12"/>
      <c r="O8" s="53"/>
      <c r="P8" s="53"/>
      <c r="Q8" s="52"/>
      <c r="R8" s="52"/>
      <c r="S8" s="51" t="s">
        <v>22</v>
      </c>
      <c r="T8" s="137"/>
      <c r="U8" s="138"/>
      <c r="V8" s="139"/>
    </row>
    <row r="9" spans="1:22" s="9" customFormat="1" ht="18.95" customHeight="1" thickTop="1" thickBot="1" x14ac:dyDescent="0.3">
      <c r="A9" s="113" t="s">
        <v>23</v>
      </c>
      <c r="B9" s="113"/>
      <c r="C9" s="101"/>
      <c r="D9" s="102"/>
      <c r="E9" s="103"/>
      <c r="F9" s="8"/>
      <c r="G9" s="8"/>
      <c r="H9" s="114" t="s">
        <v>28</v>
      </c>
      <c r="I9" s="114"/>
      <c r="J9" s="114"/>
      <c r="K9" s="114"/>
      <c r="M9" s="101"/>
      <c r="N9" s="102"/>
      <c r="O9" s="102"/>
      <c r="P9" s="102"/>
      <c r="Q9" s="102"/>
      <c r="R9" s="102"/>
      <c r="S9" s="102"/>
      <c r="T9" s="102"/>
      <c r="U9" s="102"/>
      <c r="V9" s="103"/>
    </row>
    <row r="10" spans="1:22" s="9" customFormat="1" ht="18.95" customHeight="1" thickTop="1" thickBot="1" x14ac:dyDescent="0.3">
      <c r="A10" s="113" t="s">
        <v>24</v>
      </c>
      <c r="B10" s="113"/>
      <c r="C10" s="101"/>
      <c r="D10" s="102"/>
      <c r="E10" s="103"/>
      <c r="G10" s="11"/>
      <c r="H10" s="115" t="s">
        <v>29</v>
      </c>
      <c r="I10" s="115"/>
      <c r="J10" s="115"/>
      <c r="K10" s="115"/>
      <c r="L10" s="23"/>
      <c r="M10" s="104"/>
      <c r="N10" s="105"/>
      <c r="O10" s="105"/>
      <c r="P10" s="106"/>
      <c r="Q10" s="10"/>
      <c r="R10" s="10"/>
      <c r="S10" s="10"/>
      <c r="T10" s="10"/>
      <c r="U10" s="10"/>
      <c r="V10" s="10"/>
    </row>
    <row r="11" spans="1:22" s="9" customFormat="1" ht="18.95" customHeight="1" thickTop="1" thickBot="1" x14ac:dyDescent="0.3">
      <c r="A11" s="113" t="s">
        <v>25</v>
      </c>
      <c r="B11" s="113"/>
      <c r="C11" s="101" t="s">
        <v>3</v>
      </c>
      <c r="D11" s="102"/>
      <c r="E11" s="103"/>
      <c r="G11" s="11"/>
      <c r="H11" s="115" t="s">
        <v>30</v>
      </c>
      <c r="I11" s="115"/>
      <c r="J11" s="115"/>
      <c r="K11" s="115"/>
      <c r="L11" s="23"/>
      <c r="M11" s="107"/>
      <c r="N11" s="108"/>
      <c r="O11" s="108"/>
      <c r="P11" s="109"/>
      <c r="Q11" s="23"/>
      <c r="R11" s="23"/>
      <c r="S11" s="23"/>
      <c r="T11" s="23"/>
      <c r="U11" s="23"/>
      <c r="V11" s="23"/>
    </row>
    <row r="12" spans="1:22" s="9" customFormat="1" ht="18.95" customHeight="1" thickTop="1" thickBot="1" x14ac:dyDescent="0.3">
      <c r="C12" s="141" t="s">
        <v>3</v>
      </c>
      <c r="D12" s="142"/>
      <c r="E12" s="143"/>
      <c r="G12" s="150" t="s">
        <v>31</v>
      </c>
      <c r="H12" s="151"/>
      <c r="I12" s="144"/>
      <c r="J12" s="145"/>
      <c r="K12" s="145"/>
      <c r="L12" s="145"/>
      <c r="M12" s="145"/>
      <c r="N12" s="145"/>
      <c r="O12" s="145"/>
      <c r="P12" s="145"/>
      <c r="Q12" s="145"/>
      <c r="R12" s="145"/>
      <c r="S12" s="145"/>
      <c r="T12" s="145"/>
      <c r="U12" s="145"/>
      <c r="V12" s="146"/>
    </row>
    <row r="13" spans="1:22" s="9" customFormat="1" ht="18.95" customHeight="1" thickTop="1" thickBot="1" x14ac:dyDescent="0.3">
      <c r="A13" s="113" t="s">
        <v>57</v>
      </c>
      <c r="B13" s="113"/>
      <c r="C13" s="110"/>
      <c r="D13" s="111"/>
      <c r="E13" s="112"/>
      <c r="F13" s="54"/>
      <c r="G13" s="150"/>
      <c r="H13" s="151"/>
      <c r="I13" s="147"/>
      <c r="J13" s="148"/>
      <c r="K13" s="148"/>
      <c r="L13" s="148"/>
      <c r="M13" s="148"/>
      <c r="N13" s="148"/>
      <c r="O13" s="148"/>
      <c r="P13" s="148"/>
      <c r="Q13" s="148"/>
      <c r="R13" s="148"/>
      <c r="S13" s="148"/>
      <c r="T13" s="148"/>
      <c r="U13" s="148"/>
      <c r="V13" s="149"/>
    </row>
    <row r="14" spans="1:22" s="9" customFormat="1" ht="11.25" customHeight="1" thickTop="1" thickBot="1" x14ac:dyDescent="0.3">
      <c r="G14" s="11"/>
      <c r="H14" s="24"/>
      <c r="I14" s="24"/>
      <c r="J14" s="23"/>
      <c r="K14" s="23"/>
      <c r="L14" s="23"/>
      <c r="M14" s="23"/>
      <c r="N14" s="23"/>
      <c r="O14" s="23"/>
      <c r="P14" s="23"/>
      <c r="Q14" s="152" t="s">
        <v>41</v>
      </c>
      <c r="R14" s="152"/>
      <c r="S14" s="23"/>
      <c r="T14" s="116" t="s">
        <v>45</v>
      </c>
      <c r="U14" s="23"/>
      <c r="V14" s="23"/>
    </row>
    <row r="15" spans="1:22" s="9" customFormat="1" ht="18" customHeight="1" thickTop="1" thickBot="1" x14ac:dyDescent="0.3">
      <c r="A15" s="18" t="s">
        <v>32</v>
      </c>
      <c r="E15" s="58" t="s">
        <v>35</v>
      </c>
      <c r="G15" s="49"/>
      <c r="H15" s="48" t="s">
        <v>36</v>
      </c>
      <c r="I15" s="24"/>
      <c r="J15" s="59"/>
      <c r="K15" s="81" t="s">
        <v>37</v>
      </c>
      <c r="L15" s="23"/>
      <c r="M15" s="59"/>
      <c r="N15" s="48" t="s">
        <v>38</v>
      </c>
      <c r="O15" s="23"/>
      <c r="P15" s="59"/>
      <c r="Q15" s="153"/>
      <c r="R15" s="153"/>
      <c r="S15" s="59"/>
      <c r="T15" s="117"/>
      <c r="U15" s="88"/>
      <c r="V15" s="59"/>
    </row>
    <row r="16" spans="1:22" s="14" customFormat="1" ht="8.25" customHeight="1" thickTop="1" x14ac:dyDescent="0.25">
      <c r="A16" s="13"/>
      <c r="B16" s="13"/>
      <c r="D16" s="15"/>
      <c r="E16" s="16"/>
      <c r="F16" s="16"/>
      <c r="G16" s="16"/>
      <c r="H16" s="16"/>
      <c r="I16" s="17"/>
      <c r="Q16" s="153"/>
      <c r="R16" s="153"/>
    </row>
    <row r="17" spans="1:26" s="18" customFormat="1" ht="17.100000000000001" customHeight="1" thickBot="1" x14ac:dyDescent="0.3">
      <c r="A17" s="18" t="s">
        <v>34</v>
      </c>
      <c r="G17" s="19"/>
      <c r="H17" s="20"/>
      <c r="I17" s="20"/>
      <c r="J17" s="21"/>
      <c r="K17" s="21"/>
      <c r="L17" s="21"/>
      <c r="M17" s="21"/>
      <c r="N17" s="21"/>
      <c r="O17" s="21"/>
      <c r="P17" s="21"/>
      <c r="Q17" s="21"/>
      <c r="R17" s="21"/>
      <c r="S17" s="21"/>
      <c r="T17" s="21"/>
      <c r="U17" s="21"/>
      <c r="V17" s="21"/>
    </row>
    <row r="18" spans="1:26" s="18" customFormat="1" ht="92.25" customHeight="1" thickTop="1" thickBot="1" x14ac:dyDescent="0.3">
      <c r="A18" s="123"/>
      <c r="B18" s="124"/>
      <c r="C18" s="124"/>
      <c r="D18" s="124"/>
      <c r="E18" s="124"/>
      <c r="F18" s="124"/>
      <c r="G18" s="124"/>
      <c r="H18" s="124"/>
      <c r="I18" s="124"/>
      <c r="J18" s="124"/>
      <c r="K18" s="124"/>
      <c r="L18" s="124"/>
      <c r="M18" s="124"/>
      <c r="N18" s="124"/>
      <c r="O18" s="124"/>
      <c r="P18" s="124"/>
      <c r="Q18" s="124"/>
      <c r="R18" s="124"/>
      <c r="S18" s="124"/>
      <c r="T18" s="124"/>
      <c r="U18" s="124"/>
      <c r="V18" s="125"/>
    </row>
    <row r="19" spans="1:26" s="18" customFormat="1" ht="9" customHeight="1" thickTop="1" x14ac:dyDescent="0.25">
      <c r="G19" s="19"/>
      <c r="H19" s="20"/>
      <c r="I19" s="20"/>
      <c r="J19" s="21"/>
      <c r="K19" s="21"/>
      <c r="L19" s="21"/>
      <c r="M19" s="21"/>
      <c r="N19" s="21"/>
      <c r="O19" s="21"/>
      <c r="P19" s="21"/>
      <c r="Q19" s="21"/>
      <c r="R19" s="21"/>
      <c r="S19" s="21"/>
      <c r="T19" s="21"/>
      <c r="U19" s="21"/>
      <c r="V19" s="21"/>
    </row>
    <row r="20" spans="1:26" s="7" customFormat="1" ht="15.75" x14ac:dyDescent="0.25">
      <c r="A20" s="122" t="s">
        <v>33</v>
      </c>
      <c r="B20" s="122"/>
      <c r="C20" s="122"/>
      <c r="D20" s="122"/>
      <c r="E20" s="122"/>
      <c r="F20" s="25"/>
      <c r="G20" s="26"/>
      <c r="H20" s="27"/>
      <c r="I20" s="27"/>
      <c r="J20" s="28"/>
      <c r="K20" s="28"/>
      <c r="L20" s="28"/>
      <c r="M20" s="28"/>
      <c r="N20" s="28"/>
      <c r="O20" s="29"/>
      <c r="P20" s="28"/>
      <c r="Q20" s="28"/>
      <c r="R20" s="28"/>
      <c r="S20" s="28"/>
      <c r="T20" s="28"/>
      <c r="U20" s="28"/>
      <c r="V20" s="28"/>
    </row>
    <row r="21" spans="1:26" s="32" customFormat="1" ht="13.5" customHeight="1" x14ac:dyDescent="0.25">
      <c r="A21" s="136" t="s">
        <v>3</v>
      </c>
      <c r="B21" s="136"/>
      <c r="C21" s="136"/>
      <c r="D21" s="136"/>
      <c r="E21" s="136"/>
      <c r="F21" s="6"/>
      <c r="G21" s="118" t="s">
        <v>4</v>
      </c>
      <c r="H21" s="118"/>
      <c r="I21" s="30"/>
      <c r="J21" s="118" t="s">
        <v>10</v>
      </c>
      <c r="K21" s="118"/>
      <c r="L21" s="30"/>
      <c r="M21" s="118" t="s">
        <v>11</v>
      </c>
      <c r="N21" s="118"/>
      <c r="O21" s="31"/>
      <c r="P21" s="118" t="s">
        <v>12</v>
      </c>
      <c r="Q21" s="118"/>
      <c r="R21" s="30"/>
      <c r="S21" s="118" t="s">
        <v>13</v>
      </c>
      <c r="T21" s="118"/>
      <c r="U21" s="30"/>
      <c r="V21" s="119" t="s">
        <v>15</v>
      </c>
      <c r="X21" s="133" t="s">
        <v>54</v>
      </c>
      <c r="Y21" s="133"/>
    </row>
    <row r="22" spans="1:26" s="32" customFormat="1" ht="13.5" customHeight="1" x14ac:dyDescent="0.2">
      <c r="A22" s="33" t="s">
        <v>7</v>
      </c>
      <c r="B22" s="100" t="s">
        <v>16</v>
      </c>
      <c r="C22" s="100"/>
      <c r="D22" s="100"/>
      <c r="E22" s="100"/>
      <c r="G22" s="34" t="s">
        <v>6</v>
      </c>
      <c r="H22" s="31" t="s">
        <v>5</v>
      </c>
      <c r="I22" s="31"/>
      <c r="J22" s="34" t="s">
        <v>6</v>
      </c>
      <c r="K22" s="31" t="s">
        <v>5</v>
      </c>
      <c r="L22" s="31"/>
      <c r="M22" s="34" t="s">
        <v>6</v>
      </c>
      <c r="N22" s="31" t="s">
        <v>5</v>
      </c>
      <c r="O22" s="31"/>
      <c r="P22" s="34" t="s">
        <v>6</v>
      </c>
      <c r="Q22" s="31" t="s">
        <v>5</v>
      </c>
      <c r="R22" s="31"/>
      <c r="S22" s="34" t="s">
        <v>6</v>
      </c>
      <c r="T22" s="31" t="s">
        <v>5</v>
      </c>
      <c r="U22" s="31"/>
      <c r="V22" s="120"/>
      <c r="X22" s="133"/>
      <c r="Y22" s="133"/>
    </row>
    <row r="23" spans="1:26" ht="13.5" thickBot="1" x14ac:dyDescent="0.25">
      <c r="A23" s="33"/>
      <c r="B23" s="99" t="s">
        <v>14</v>
      </c>
      <c r="C23" s="99"/>
      <c r="D23" s="99"/>
      <c r="E23" s="99"/>
      <c r="F23" s="32"/>
      <c r="G23" s="34"/>
      <c r="H23" s="31"/>
      <c r="I23" s="31"/>
      <c r="J23" s="34"/>
      <c r="K23" s="31"/>
      <c r="L23" s="31"/>
      <c r="M23" s="34"/>
      <c r="N23" s="31"/>
      <c r="O23" s="35"/>
      <c r="P23" s="34"/>
      <c r="Q23" s="31"/>
      <c r="R23" s="31"/>
      <c r="S23" s="34"/>
      <c r="T23" s="31"/>
      <c r="U23" s="31"/>
      <c r="V23" s="36"/>
      <c r="X23" s="86" t="s">
        <v>53</v>
      </c>
      <c r="Y23" s="87">
        <v>44105</v>
      </c>
      <c r="Z23" s="86"/>
    </row>
    <row r="24" spans="1:26" ht="14.25" thickTop="1" thickBot="1" x14ac:dyDescent="0.25">
      <c r="A24" s="37"/>
      <c r="B24" s="56">
        <v>5000</v>
      </c>
      <c r="C24" s="6" t="s">
        <v>1</v>
      </c>
      <c r="G24" s="50"/>
      <c r="H24" s="35">
        <f>ROUND(SUM(G24*B24),0)</f>
        <v>0</v>
      </c>
      <c r="J24" s="50"/>
      <c r="K24" s="35">
        <f>J24*B24</f>
        <v>0</v>
      </c>
      <c r="L24" s="35"/>
      <c r="M24" s="50"/>
      <c r="N24" s="35">
        <f>M24*B24</f>
        <v>0</v>
      </c>
      <c r="O24" s="35"/>
      <c r="P24" s="50"/>
      <c r="Q24" s="35">
        <f>P24*B24</f>
        <v>0</v>
      </c>
      <c r="R24" s="35"/>
      <c r="S24" s="50"/>
      <c r="T24" s="35">
        <f>S24*B24</f>
        <v>0</v>
      </c>
      <c r="U24" s="35"/>
      <c r="V24" s="39">
        <f>SUM(H24+K24+N24+Q24+T24)</f>
        <v>0</v>
      </c>
      <c r="X24" s="6">
        <v>5000</v>
      </c>
      <c r="Y24" s="6">
        <v>5000</v>
      </c>
    </row>
    <row r="25" spans="1:26" s="32" customFormat="1" ht="12.95" hidden="1" customHeight="1" thickTop="1" x14ac:dyDescent="0.2">
      <c r="A25" s="37"/>
      <c r="B25" s="6"/>
      <c r="C25" s="6"/>
      <c r="D25" s="6"/>
      <c r="E25" s="6"/>
      <c r="F25" s="6"/>
      <c r="G25" s="38"/>
      <c r="H25" s="35"/>
      <c r="I25" s="35"/>
      <c r="J25" s="38"/>
      <c r="K25" s="35"/>
      <c r="L25" s="35"/>
      <c r="M25" s="38"/>
      <c r="N25" s="35"/>
      <c r="O25" s="39"/>
      <c r="P25" s="38"/>
      <c r="Q25" s="35"/>
      <c r="R25" s="35"/>
      <c r="S25" s="38"/>
      <c r="T25" s="35"/>
      <c r="U25" s="35"/>
      <c r="V25" s="35"/>
    </row>
    <row r="26" spans="1:26" ht="13.5" hidden="1" thickBot="1" x14ac:dyDescent="0.25">
      <c r="A26" s="40"/>
      <c r="B26" s="32" t="s">
        <v>17</v>
      </c>
      <c r="C26" s="32"/>
      <c r="D26" s="32"/>
      <c r="E26" s="32"/>
      <c r="F26" s="32"/>
      <c r="G26" s="36"/>
      <c r="H26" s="39"/>
      <c r="I26" s="39"/>
      <c r="J26" s="36"/>
      <c r="K26" s="39"/>
      <c r="L26" s="39"/>
      <c r="M26" s="36"/>
      <c r="N26" s="39"/>
      <c r="O26" s="35"/>
      <c r="P26" s="36"/>
      <c r="Q26" s="39"/>
      <c r="R26" s="39"/>
      <c r="S26" s="36"/>
      <c r="T26" s="39"/>
      <c r="U26" s="39"/>
      <c r="V26" s="35"/>
    </row>
    <row r="27" spans="1:26" ht="14.25" hidden="1" thickTop="1" thickBot="1" x14ac:dyDescent="0.25">
      <c r="A27" s="37"/>
      <c r="B27" s="57">
        <v>424.69</v>
      </c>
      <c r="C27" s="6" t="s">
        <v>0</v>
      </c>
      <c r="G27" s="50">
        <v>0</v>
      </c>
      <c r="H27" s="35">
        <f>ROUNDDOWN(SUM(B27*G27),0)</f>
        <v>0</v>
      </c>
      <c r="J27" s="50">
        <v>0</v>
      </c>
      <c r="K27" s="35">
        <f>ROUNDDOWN(SUM(B27*J27),0)</f>
        <v>0</v>
      </c>
      <c r="L27" s="35"/>
      <c r="M27" s="50">
        <v>0</v>
      </c>
      <c r="N27" s="35">
        <f>ROUNDDOWN(SUM(B27*M27),0)</f>
        <v>0</v>
      </c>
      <c r="O27" s="35"/>
      <c r="P27" s="50">
        <v>0</v>
      </c>
      <c r="Q27" s="35">
        <f>ROUNDDOWN(SUM(B27*P27),0)</f>
        <v>0</v>
      </c>
      <c r="R27" s="35"/>
      <c r="S27" s="50">
        <v>0</v>
      </c>
      <c r="T27" s="35">
        <f>ROUNDDOWN(SUM(B27*S27),0)</f>
        <v>0</v>
      </c>
      <c r="U27" s="35"/>
      <c r="V27" s="39">
        <f>SUM(H27+K27+N27+Q27+T27)</f>
        <v>0</v>
      </c>
    </row>
    <row r="28" spans="1:26" s="32" customFormat="1" ht="12.95" customHeight="1" thickTop="1" x14ac:dyDescent="0.2">
      <c r="A28" s="37"/>
      <c r="B28" s="6"/>
      <c r="C28" s="6"/>
      <c r="D28" s="6"/>
      <c r="E28" s="6"/>
      <c r="F28" s="6"/>
      <c r="G28" s="38"/>
      <c r="H28" s="35"/>
      <c r="I28" s="35"/>
      <c r="J28" s="38"/>
      <c r="K28" s="35"/>
      <c r="L28" s="35"/>
      <c r="M28" s="38"/>
      <c r="N28" s="35"/>
      <c r="O28" s="39"/>
      <c r="P28" s="38"/>
      <c r="Q28" s="35"/>
      <c r="R28" s="35"/>
      <c r="S28" s="38"/>
      <c r="T28" s="35"/>
      <c r="U28" s="35"/>
      <c r="V28" s="35"/>
      <c r="X28" s="32">
        <v>423.71</v>
      </c>
      <c r="Y28" s="32">
        <v>424.69</v>
      </c>
    </row>
    <row r="29" spans="1:26" ht="13.5" thickBot="1" x14ac:dyDescent="0.25">
      <c r="A29" s="40" t="s">
        <v>8</v>
      </c>
      <c r="B29" s="32" t="s">
        <v>55</v>
      </c>
      <c r="C29" s="32"/>
      <c r="D29" s="32"/>
      <c r="E29" s="32"/>
      <c r="F29" s="32"/>
      <c r="G29" s="36"/>
      <c r="H29" s="39"/>
      <c r="I29" s="39"/>
      <c r="J29" s="36"/>
      <c r="K29" s="39"/>
      <c r="L29" s="39"/>
      <c r="M29" s="36"/>
      <c r="N29" s="39"/>
      <c r="O29" s="35"/>
      <c r="P29" s="36"/>
      <c r="Q29" s="39"/>
      <c r="R29" s="39"/>
      <c r="S29" s="36"/>
      <c r="T29" s="39"/>
      <c r="U29" s="39"/>
      <c r="V29" s="35"/>
    </row>
    <row r="30" spans="1:26" ht="14.25" thickTop="1" thickBot="1" x14ac:dyDescent="0.25">
      <c r="A30" s="37"/>
      <c r="B30" s="57">
        <v>300</v>
      </c>
      <c r="C30" s="6" t="s">
        <v>2</v>
      </c>
      <c r="G30" s="50"/>
      <c r="H30" s="35">
        <f>ROUNDDOWN(SUM(B30*G30),0)</f>
        <v>0</v>
      </c>
      <c r="J30" s="50"/>
      <c r="K30" s="35">
        <f>ROUNDDOWN(SUM(B30*J30),0)</f>
        <v>0</v>
      </c>
      <c r="L30" s="35"/>
      <c r="M30" s="50"/>
      <c r="N30" s="35">
        <f>ROUNDDOWN(SUM(B30*M30),0)</f>
        <v>0</v>
      </c>
      <c r="O30" s="35"/>
      <c r="P30" s="50"/>
      <c r="Q30" s="35">
        <f>ROUNDDOWN(SUM(B30*P30),0)</f>
        <v>0</v>
      </c>
      <c r="R30" s="35"/>
      <c r="S30" s="50"/>
      <c r="T30" s="35">
        <f>ROUNDDOWN(SUM(B30*S30),0)</f>
        <v>0</v>
      </c>
      <c r="U30" s="35"/>
      <c r="V30" s="39">
        <f>SUM(H30+K30+N30+Q30+T30)</f>
        <v>0</v>
      </c>
      <c r="X30" s="6">
        <v>302.43</v>
      </c>
      <c r="Y30" s="6">
        <v>357.35</v>
      </c>
    </row>
    <row r="31" spans="1:26" s="32" customFormat="1" ht="12.95" customHeight="1" thickTop="1" x14ac:dyDescent="0.2">
      <c r="A31" s="37"/>
      <c r="B31" s="6"/>
      <c r="C31" s="6"/>
      <c r="D31" s="6"/>
      <c r="E31" s="6"/>
      <c r="F31" s="6"/>
      <c r="G31" s="38"/>
      <c r="H31" s="35"/>
      <c r="I31" s="35"/>
      <c r="J31" s="38"/>
      <c r="K31" s="35"/>
      <c r="L31" s="35"/>
      <c r="M31" s="38"/>
      <c r="N31" s="35"/>
      <c r="O31" s="39"/>
      <c r="P31" s="38"/>
      <c r="Q31" s="35"/>
      <c r="R31" s="35"/>
      <c r="S31" s="38"/>
      <c r="T31" s="35"/>
      <c r="U31" s="35"/>
      <c r="V31" s="35"/>
    </row>
    <row r="32" spans="1:26" ht="13.5" thickBot="1" x14ac:dyDescent="0.25">
      <c r="A32" s="40" t="s">
        <v>9</v>
      </c>
      <c r="B32" s="32" t="s">
        <v>56</v>
      </c>
      <c r="C32" s="32"/>
      <c r="D32" s="32"/>
      <c r="E32" s="32"/>
      <c r="F32" s="32"/>
      <c r="G32" s="36" t="s">
        <v>3</v>
      </c>
      <c r="H32" s="39"/>
      <c r="I32" s="39"/>
      <c r="J32" s="36"/>
      <c r="K32" s="39"/>
      <c r="L32" s="39"/>
      <c r="M32" s="36"/>
      <c r="N32" s="39"/>
      <c r="O32" s="35"/>
      <c r="P32" s="36"/>
      <c r="Q32" s="39"/>
      <c r="R32" s="39"/>
      <c r="S32" s="36"/>
      <c r="T32" s="39"/>
      <c r="U32" s="39"/>
      <c r="V32" s="35"/>
    </row>
    <row r="33" spans="1:25" ht="14.25" thickTop="1" thickBot="1" x14ac:dyDescent="0.25">
      <c r="B33" s="57">
        <v>250</v>
      </c>
      <c r="C33" s="6" t="s">
        <v>2</v>
      </c>
      <c r="G33" s="50"/>
      <c r="H33" s="41">
        <f>ROUNDDOWN(SUM(B33*G33),0)</f>
        <v>0</v>
      </c>
      <c r="J33" s="50"/>
      <c r="K33" s="41">
        <f>ROUNDDOWN(SUM(B33*J33),0)</f>
        <v>0</v>
      </c>
      <c r="L33" s="35"/>
      <c r="M33" s="50"/>
      <c r="N33" s="41">
        <f>ROUNDDOWN(SUM(B33*M33),0)</f>
        <v>0</v>
      </c>
      <c r="O33" s="35"/>
      <c r="P33" s="50"/>
      <c r="Q33" s="41">
        <f>ROUNDDOWN(SUM(B33*P33),0)</f>
        <v>0</v>
      </c>
      <c r="R33" s="35"/>
      <c r="S33" s="50"/>
      <c r="T33" s="41">
        <f>ROUNDDOWN(SUM(B33*S33),0)</f>
        <v>0</v>
      </c>
      <c r="U33" s="35"/>
      <c r="V33" s="42">
        <f>SUM(H33+K33+N33+Q33+T33)</f>
        <v>0</v>
      </c>
      <c r="X33" s="6">
        <v>0</v>
      </c>
      <c r="Y33" s="6">
        <v>294.51</v>
      </c>
    </row>
    <row r="34" spans="1:25" s="32" customFormat="1" ht="12.95" customHeight="1" thickTop="1" x14ac:dyDescent="0.2">
      <c r="A34" s="6"/>
      <c r="B34" s="6"/>
      <c r="C34" s="6"/>
      <c r="D34" s="6"/>
      <c r="E34" s="6"/>
      <c r="F34" s="6"/>
      <c r="G34" s="38"/>
      <c r="H34" s="35"/>
      <c r="I34" s="35"/>
      <c r="J34" s="38"/>
      <c r="K34" s="35"/>
      <c r="L34" s="35"/>
      <c r="M34" s="38"/>
      <c r="N34" s="35"/>
      <c r="O34" s="39"/>
      <c r="P34" s="38"/>
      <c r="Q34" s="35"/>
      <c r="R34" s="35"/>
      <c r="S34" s="38"/>
      <c r="T34" s="35"/>
      <c r="U34" s="35"/>
      <c r="V34" s="38"/>
    </row>
    <row r="35" spans="1:25" x14ac:dyDescent="0.2">
      <c r="A35" s="32"/>
      <c r="B35" s="32"/>
      <c r="C35" s="32"/>
      <c r="D35" s="32"/>
      <c r="E35" s="32" t="s">
        <v>15</v>
      </c>
      <c r="F35" s="32"/>
      <c r="G35" s="36"/>
      <c r="H35" s="39">
        <f>SUM(H24:H33)</f>
        <v>0</v>
      </c>
      <c r="I35" s="39"/>
      <c r="J35" s="36"/>
      <c r="K35" s="39">
        <f>SUM(K24:K33)</f>
        <v>0</v>
      </c>
      <c r="L35" s="39"/>
      <c r="M35" s="36"/>
      <c r="N35" s="39">
        <f>SUM(N24:N33)</f>
        <v>0</v>
      </c>
      <c r="O35" s="38"/>
      <c r="P35" s="36"/>
      <c r="Q35" s="39">
        <f>SUM(Q24:Q33)</f>
        <v>0</v>
      </c>
      <c r="R35" s="39"/>
      <c r="S35" s="36"/>
      <c r="T35" s="39">
        <f>SUM(T24:T33)</f>
        <v>0</v>
      </c>
      <c r="U35" s="39"/>
      <c r="V35" s="39">
        <f>SUM(V24:V33)</f>
        <v>0</v>
      </c>
    </row>
    <row r="36" spans="1:25" ht="21.75" customHeight="1" x14ac:dyDescent="0.2">
      <c r="A36" s="55"/>
      <c r="V36" s="85" t="str">
        <f>V64</f>
        <v>updated 11/17/2020</v>
      </c>
    </row>
    <row r="37" spans="1:25" ht="9.75" customHeight="1" x14ac:dyDescent="0.2">
      <c r="A37" s="55"/>
      <c r="V37" s="85"/>
    </row>
    <row r="38" spans="1:25" s="9" customFormat="1" ht="15" x14ac:dyDescent="0.25">
      <c r="A38" s="9" t="s">
        <v>39</v>
      </c>
      <c r="G38" s="11"/>
      <c r="H38" s="24"/>
      <c r="I38" s="24"/>
      <c r="J38" s="23"/>
      <c r="K38" s="23"/>
      <c r="L38" s="23"/>
      <c r="M38" s="23"/>
      <c r="N38" s="23"/>
      <c r="O38" s="23"/>
      <c r="P38" s="23"/>
      <c r="Q38" s="23"/>
      <c r="R38" s="23"/>
      <c r="S38" s="23"/>
      <c r="T38" s="23"/>
      <c r="U38" s="23"/>
      <c r="V38" s="23"/>
    </row>
    <row r="39" spans="1:25" s="9" customFormat="1" ht="15" x14ac:dyDescent="0.25">
      <c r="B39" s="132" t="s">
        <v>64</v>
      </c>
      <c r="C39" s="132"/>
      <c r="D39" s="132"/>
      <c r="E39" s="132"/>
      <c r="F39" s="132"/>
      <c r="G39" s="132"/>
      <c r="H39" s="132"/>
      <c r="I39" s="132"/>
      <c r="J39" s="132"/>
      <c r="K39" s="132"/>
      <c r="L39" s="132"/>
      <c r="M39" s="132"/>
      <c r="N39" s="132"/>
      <c r="O39" s="132"/>
      <c r="P39" s="132"/>
      <c r="Q39" s="132"/>
      <c r="R39" s="132"/>
      <c r="S39" s="132"/>
      <c r="T39" s="132"/>
      <c r="U39" s="132"/>
      <c r="V39" s="132"/>
    </row>
    <row r="40" spans="1:25" s="9" customFormat="1" ht="15" x14ac:dyDescent="0.25">
      <c r="B40" s="132"/>
      <c r="C40" s="132"/>
      <c r="D40" s="132"/>
      <c r="E40" s="132"/>
      <c r="F40" s="132"/>
      <c r="G40" s="132"/>
      <c r="H40" s="132"/>
      <c r="I40" s="132"/>
      <c r="J40" s="132"/>
      <c r="K40" s="132"/>
      <c r="L40" s="132"/>
      <c r="M40" s="132"/>
      <c r="N40" s="132"/>
      <c r="O40" s="132"/>
      <c r="P40" s="132"/>
      <c r="Q40" s="132"/>
      <c r="R40" s="132"/>
      <c r="S40" s="132"/>
      <c r="T40" s="132"/>
      <c r="U40" s="132"/>
      <c r="V40" s="132"/>
    </row>
    <row r="41" spans="1:25" s="9" customFormat="1" ht="15" x14ac:dyDescent="0.25">
      <c r="B41" s="132" t="s">
        <v>65</v>
      </c>
      <c r="C41" s="132"/>
      <c r="D41" s="132"/>
      <c r="E41" s="132"/>
      <c r="F41" s="132"/>
      <c r="G41" s="132"/>
      <c r="H41" s="132"/>
      <c r="I41" s="132"/>
      <c r="J41" s="132"/>
      <c r="K41" s="132"/>
      <c r="L41" s="132"/>
      <c r="M41" s="132"/>
      <c r="N41" s="132"/>
      <c r="O41" s="132"/>
      <c r="P41" s="132"/>
      <c r="Q41" s="132"/>
      <c r="R41" s="132"/>
      <c r="S41" s="132"/>
      <c r="T41" s="132"/>
      <c r="U41" s="132"/>
      <c r="V41" s="132"/>
    </row>
    <row r="42" spans="1:25" s="9" customFormat="1" ht="15" x14ac:dyDescent="0.25">
      <c r="A42" s="71"/>
      <c r="B42" s="71" t="s">
        <v>40</v>
      </c>
      <c r="C42" s="71"/>
      <c r="D42" s="71"/>
      <c r="E42" s="71"/>
      <c r="F42" s="71"/>
      <c r="G42" s="70"/>
      <c r="H42" s="72"/>
      <c r="I42" s="72"/>
      <c r="J42" s="73"/>
      <c r="K42" s="73"/>
      <c r="L42" s="73"/>
      <c r="M42" s="73"/>
      <c r="N42" s="73"/>
      <c r="O42" s="73"/>
      <c r="P42" s="73"/>
      <c r="Q42" s="73"/>
      <c r="R42" s="73"/>
      <c r="S42" s="73"/>
      <c r="T42" s="73"/>
      <c r="U42" s="73"/>
      <c r="V42" s="73"/>
    </row>
    <row r="43" spans="1:25" ht="17.25" customHeight="1" x14ac:dyDescent="0.25">
      <c r="A43" s="75" t="s">
        <v>44</v>
      </c>
      <c r="B43" s="76"/>
      <c r="C43" s="76"/>
      <c r="D43" s="77"/>
      <c r="E43" s="77"/>
      <c r="G43" s="98" t="s">
        <v>4</v>
      </c>
      <c r="H43" s="98"/>
      <c r="I43" s="69"/>
      <c r="J43" s="98" t="s">
        <v>10</v>
      </c>
      <c r="K43" s="98"/>
      <c r="L43" s="69"/>
      <c r="M43" s="98" t="s">
        <v>11</v>
      </c>
      <c r="N43" s="98"/>
      <c r="O43" s="31"/>
      <c r="P43" s="98" t="s">
        <v>12</v>
      </c>
      <c r="Q43" s="98"/>
      <c r="R43" s="69"/>
      <c r="S43" s="98" t="s">
        <v>13</v>
      </c>
      <c r="T43" s="98"/>
    </row>
    <row r="44" spans="1:25" s="61" customFormat="1" ht="15.75" thickBot="1" x14ac:dyDescent="0.3">
      <c r="A44" s="74" t="s">
        <v>47</v>
      </c>
      <c r="B44" s="60"/>
      <c r="C44" s="60"/>
      <c r="E44" s="62" t="s">
        <v>3</v>
      </c>
      <c r="F44" s="62"/>
      <c r="G44" s="63" t="s">
        <v>43</v>
      </c>
      <c r="H44" s="64" t="s">
        <v>5</v>
      </c>
      <c r="I44" s="64"/>
      <c r="J44" s="63" t="s">
        <v>43</v>
      </c>
      <c r="K44" s="64" t="s">
        <v>5</v>
      </c>
      <c r="L44" s="64"/>
      <c r="M44" s="63" t="s">
        <v>43</v>
      </c>
      <c r="N44" s="64" t="s">
        <v>5</v>
      </c>
      <c r="O44" s="65"/>
      <c r="P44" s="63" t="s">
        <v>43</v>
      </c>
      <c r="Q44" s="64" t="s">
        <v>5</v>
      </c>
      <c r="R44" s="64"/>
      <c r="S44" s="63" t="s">
        <v>43</v>
      </c>
      <c r="T44" s="64" t="s">
        <v>5</v>
      </c>
      <c r="U44" s="66"/>
      <c r="V44" s="66"/>
    </row>
    <row r="45" spans="1:25" s="9" customFormat="1" ht="16.5" thickTop="1" thickBot="1" x14ac:dyDescent="0.3">
      <c r="B45" s="126" t="s">
        <v>42</v>
      </c>
      <c r="C45" s="127"/>
      <c r="D45" s="128"/>
      <c r="E45" s="121" t="s">
        <v>46</v>
      </c>
      <c r="G45" s="78"/>
      <c r="H45" s="91">
        <f>a!C4*'Form NYSM data access'!G45</f>
        <v>0</v>
      </c>
      <c r="I45" s="24"/>
      <c r="J45" s="79"/>
      <c r="K45" s="90">
        <f>a!C4*'Form NYSM data access'!J45</f>
        <v>0</v>
      </c>
      <c r="L45" s="11"/>
      <c r="M45" s="79"/>
      <c r="N45" s="91">
        <f>a!C4*'Form NYSM data access'!M45</f>
        <v>0</v>
      </c>
      <c r="O45" s="11"/>
      <c r="P45" s="79"/>
      <c r="Q45" s="91">
        <f>a!C4*'Form NYSM data access'!P45</f>
        <v>0</v>
      </c>
      <c r="R45" s="11"/>
      <c r="S45" s="79"/>
      <c r="T45" s="91">
        <f>a!C4*'Form NYSM data access'!S45</f>
        <v>0</v>
      </c>
      <c r="U45" s="23"/>
      <c r="V45" s="23"/>
    </row>
    <row r="46" spans="1:25" ht="16.5" customHeight="1" thickTop="1" thickBot="1" x14ac:dyDescent="0.3">
      <c r="B46" s="129" t="s">
        <v>51</v>
      </c>
      <c r="C46" s="130"/>
      <c r="D46" s="131"/>
      <c r="E46" s="121"/>
      <c r="G46" s="80"/>
      <c r="H46" s="90">
        <f>a!F4*'Form NYSM data access'!G46</f>
        <v>0</v>
      </c>
      <c r="J46" s="80"/>
      <c r="K46" s="90">
        <f>a!F4*'Form NYSM data access'!J46</f>
        <v>0</v>
      </c>
      <c r="L46" s="38"/>
      <c r="M46" s="80"/>
      <c r="N46" s="91">
        <f>a!F4*'Form NYSM data access'!M46</f>
        <v>0</v>
      </c>
      <c r="O46" s="38"/>
      <c r="P46" s="80"/>
      <c r="Q46" s="91">
        <f>a!F4*'Form NYSM data access'!P46</f>
        <v>0</v>
      </c>
      <c r="R46" s="38"/>
      <c r="S46" s="80"/>
      <c r="T46" s="91">
        <f>a!F4*'Form NYSM data access'!S46</f>
        <v>0</v>
      </c>
    </row>
    <row r="47" spans="1:25" s="67" customFormat="1" ht="19.5" customHeight="1" thickTop="1" thickBot="1" x14ac:dyDescent="0.3">
      <c r="B47" s="129" t="s">
        <v>52</v>
      </c>
      <c r="C47" s="130"/>
      <c r="D47" s="131"/>
      <c r="E47" s="121"/>
      <c r="G47" s="80"/>
      <c r="H47" s="90">
        <f>a!H4*'Form NYSM data access'!G47</f>
        <v>0</v>
      </c>
      <c r="I47" s="35"/>
      <c r="J47" s="80"/>
      <c r="K47" s="90">
        <f>a!H4*'Form NYSM data access'!J47</f>
        <v>0</v>
      </c>
      <c r="L47" s="38"/>
      <c r="M47" s="80"/>
      <c r="N47" s="91">
        <f>a!H4*'Form NYSM data access'!M47</f>
        <v>0</v>
      </c>
      <c r="O47" s="38"/>
      <c r="P47" s="80"/>
      <c r="Q47" s="91">
        <f>a!H4*'Form NYSM data access'!P47</f>
        <v>0</v>
      </c>
      <c r="R47" s="38"/>
      <c r="S47" s="80"/>
      <c r="T47" s="91">
        <f>a!H4*'Form NYSM data access'!S47</f>
        <v>0</v>
      </c>
      <c r="U47" s="43"/>
      <c r="V47" s="43"/>
    </row>
    <row r="48" spans="1:25" s="67" customFormat="1" ht="8.25" customHeight="1" thickTop="1" x14ac:dyDescent="0.2">
      <c r="A48" s="95"/>
      <c r="B48" s="95"/>
      <c r="C48" s="95"/>
      <c r="D48" s="95"/>
      <c r="E48" s="95"/>
      <c r="F48" s="95"/>
      <c r="G48" s="95"/>
      <c r="H48" s="95"/>
      <c r="I48" s="95"/>
      <c r="J48" s="95"/>
      <c r="K48" s="95"/>
      <c r="L48" s="95"/>
      <c r="M48" s="95"/>
      <c r="N48" s="95"/>
      <c r="O48" s="95"/>
      <c r="P48" s="95"/>
      <c r="Q48" s="95"/>
      <c r="R48" s="95"/>
      <c r="S48" s="95"/>
      <c r="T48" s="95"/>
      <c r="U48" s="95"/>
      <c r="V48" s="95"/>
    </row>
    <row r="49" spans="1:22" s="67" customFormat="1" ht="9.75" customHeight="1" x14ac:dyDescent="0.2">
      <c r="B49" s="68"/>
      <c r="C49" s="68"/>
      <c r="D49" s="68"/>
      <c r="G49" s="38"/>
      <c r="H49" s="35"/>
      <c r="I49" s="35"/>
      <c r="J49" s="43"/>
      <c r="K49" s="43"/>
      <c r="L49" s="43"/>
      <c r="M49" s="43"/>
      <c r="N49" s="43"/>
      <c r="O49" s="43"/>
      <c r="P49" s="43"/>
      <c r="Q49" s="43"/>
      <c r="R49" s="43"/>
      <c r="S49" s="43"/>
      <c r="T49" s="43"/>
      <c r="U49" s="43"/>
      <c r="V49" s="43"/>
    </row>
    <row r="50" spans="1:22" s="46" customFormat="1" ht="21" customHeight="1" x14ac:dyDescent="0.25">
      <c r="A50" s="44" t="s">
        <v>67</v>
      </c>
      <c r="B50" s="25"/>
      <c r="C50" s="25"/>
      <c r="D50" s="25"/>
      <c r="E50" s="25"/>
      <c r="F50" s="25"/>
      <c r="G50" s="26"/>
      <c r="H50" s="27"/>
      <c r="I50" s="27"/>
      <c r="J50" s="28"/>
      <c r="K50" s="28"/>
      <c r="L50" s="45"/>
      <c r="M50" s="45"/>
      <c r="N50" s="45"/>
      <c r="O50" s="45"/>
      <c r="P50" s="45"/>
      <c r="Q50" s="45"/>
      <c r="R50" s="45"/>
      <c r="S50" s="45"/>
      <c r="T50" s="45"/>
      <c r="U50" s="45"/>
      <c r="V50" s="45"/>
    </row>
    <row r="51" spans="1:22" ht="7.5" customHeight="1" x14ac:dyDescent="0.2"/>
    <row r="52" spans="1:22" ht="16.5" customHeight="1" thickBot="1" x14ac:dyDescent="0.3">
      <c r="A52" s="18" t="s">
        <v>7</v>
      </c>
      <c r="B52" s="18" t="str">
        <f>B22</f>
        <v>Generic Support for NYSM Data Access</v>
      </c>
      <c r="C52" s="18"/>
      <c r="O52" s="22"/>
    </row>
    <row r="53" spans="1:22" ht="69" customHeight="1" thickTop="1" thickBot="1" x14ac:dyDescent="0.25">
      <c r="A53" s="47" t="s">
        <v>3</v>
      </c>
      <c r="B53" s="92" t="s">
        <v>63</v>
      </c>
      <c r="C53" s="93"/>
      <c r="D53" s="93"/>
      <c r="E53" s="93"/>
      <c r="F53" s="93"/>
      <c r="G53" s="93"/>
      <c r="H53" s="93"/>
      <c r="I53" s="93"/>
      <c r="J53" s="93"/>
      <c r="K53" s="93"/>
      <c r="L53" s="93"/>
      <c r="M53" s="93"/>
      <c r="N53" s="93"/>
      <c r="O53" s="93"/>
      <c r="P53" s="93"/>
      <c r="Q53" s="93"/>
      <c r="R53" s="93"/>
      <c r="S53" s="93"/>
      <c r="T53" s="93"/>
      <c r="U53" s="93"/>
      <c r="V53" s="94"/>
    </row>
    <row r="54" spans="1:22" s="18" customFormat="1" ht="12" customHeight="1" thickTop="1" x14ac:dyDescent="0.25">
      <c r="A54" s="6"/>
      <c r="B54" s="6"/>
      <c r="C54" s="6"/>
      <c r="D54" s="6"/>
      <c r="E54" s="6"/>
      <c r="F54" s="6"/>
      <c r="G54" s="38"/>
      <c r="H54" s="35"/>
      <c r="I54" s="35"/>
      <c r="J54" s="43"/>
      <c r="K54" s="43"/>
      <c r="L54" s="43"/>
      <c r="M54" s="43"/>
      <c r="N54" s="43"/>
      <c r="O54" s="21"/>
      <c r="P54" s="43"/>
      <c r="Q54" s="43"/>
      <c r="R54" s="43"/>
      <c r="S54" s="43"/>
      <c r="T54" s="43"/>
      <c r="U54" s="43"/>
      <c r="V54" s="43"/>
    </row>
    <row r="55" spans="1:22" ht="12.75" customHeight="1" thickBot="1" x14ac:dyDescent="0.3">
      <c r="A55" s="18" t="s">
        <v>8</v>
      </c>
      <c r="B55" s="18" t="str">
        <f>B29</f>
        <v>Additional NYSM Data &amp; Administrative Support</v>
      </c>
      <c r="C55" s="18"/>
      <c r="D55" s="18"/>
      <c r="E55" s="18"/>
      <c r="F55" s="18"/>
      <c r="G55" s="19"/>
      <c r="H55" s="20"/>
      <c r="I55" s="20"/>
      <c r="J55" s="21"/>
      <c r="K55" s="21"/>
      <c r="L55" s="21"/>
      <c r="M55" s="21"/>
      <c r="N55" s="21"/>
      <c r="O55" s="22"/>
      <c r="P55" s="21"/>
      <c r="Q55" s="21"/>
      <c r="R55" s="21"/>
      <c r="S55" s="21"/>
      <c r="T55" s="21"/>
      <c r="U55" s="21"/>
      <c r="V55" s="21"/>
    </row>
    <row r="56" spans="1:22" ht="44.25" customHeight="1" thickTop="1" thickBot="1" x14ac:dyDescent="0.25">
      <c r="B56" s="92" t="s">
        <v>61</v>
      </c>
      <c r="C56" s="93"/>
      <c r="D56" s="93"/>
      <c r="E56" s="93"/>
      <c r="F56" s="93"/>
      <c r="G56" s="93"/>
      <c r="H56" s="93"/>
      <c r="I56" s="93"/>
      <c r="J56" s="93"/>
      <c r="K56" s="93"/>
      <c r="L56" s="93"/>
      <c r="M56" s="93"/>
      <c r="N56" s="93"/>
      <c r="O56" s="93"/>
      <c r="P56" s="93"/>
      <c r="Q56" s="93"/>
      <c r="R56" s="93"/>
      <c r="S56" s="93"/>
      <c r="T56" s="93"/>
      <c r="U56" s="93"/>
      <c r="V56" s="94"/>
    </row>
    <row r="57" spans="1:22" s="18" customFormat="1" ht="15.75" thickTop="1" x14ac:dyDescent="0.25">
      <c r="A57" s="6"/>
      <c r="B57" s="6"/>
      <c r="C57" s="6"/>
      <c r="D57" s="6"/>
      <c r="E57" s="6"/>
      <c r="F57" s="6"/>
      <c r="G57" s="38"/>
      <c r="H57" s="35"/>
      <c r="I57" s="35"/>
      <c r="J57" s="43"/>
      <c r="K57" s="43"/>
      <c r="L57" s="43"/>
      <c r="M57" s="43"/>
      <c r="N57" s="43"/>
      <c r="O57" s="21"/>
      <c r="P57" s="43"/>
      <c r="Q57" s="43"/>
      <c r="R57" s="43"/>
      <c r="S57" s="43"/>
      <c r="T57" s="43"/>
      <c r="U57" s="43"/>
      <c r="V57" s="43"/>
    </row>
    <row r="58" spans="1:22" ht="16.5" customHeight="1" thickBot="1" x14ac:dyDescent="0.3">
      <c r="A58" s="18" t="s">
        <v>9</v>
      </c>
      <c r="B58" s="18" t="str">
        <f>B32</f>
        <v>Additional NYSM Technical Field Support</v>
      </c>
      <c r="C58" s="18"/>
      <c r="D58" s="18"/>
      <c r="E58" s="18"/>
      <c r="F58" s="18"/>
      <c r="G58" s="19"/>
      <c r="H58" s="20"/>
      <c r="I58" s="20"/>
      <c r="J58" s="21"/>
      <c r="K58" s="21"/>
      <c r="L58" s="21"/>
      <c r="M58" s="21"/>
      <c r="N58" s="21"/>
      <c r="O58" s="22"/>
      <c r="P58" s="21"/>
      <c r="Q58" s="21"/>
      <c r="R58" s="21"/>
      <c r="S58" s="21"/>
      <c r="T58" s="21"/>
      <c r="U58" s="21"/>
      <c r="V58" s="21"/>
    </row>
    <row r="59" spans="1:22" ht="48" customHeight="1" thickTop="1" thickBot="1" x14ac:dyDescent="0.25">
      <c r="B59" s="92" t="s">
        <v>62</v>
      </c>
      <c r="C59" s="93"/>
      <c r="D59" s="93"/>
      <c r="E59" s="93"/>
      <c r="F59" s="93"/>
      <c r="G59" s="93"/>
      <c r="H59" s="93"/>
      <c r="I59" s="93"/>
      <c r="J59" s="93"/>
      <c r="K59" s="93"/>
      <c r="L59" s="93"/>
      <c r="M59" s="93"/>
      <c r="N59" s="93"/>
      <c r="O59" s="93"/>
      <c r="P59" s="93"/>
      <c r="Q59" s="93"/>
      <c r="R59" s="93"/>
      <c r="S59" s="93"/>
      <c r="T59" s="93"/>
      <c r="U59" s="93"/>
      <c r="V59" s="94"/>
    </row>
    <row r="60" spans="1:22" ht="15" customHeight="1" thickTop="1" x14ac:dyDescent="0.2">
      <c r="A60" s="96"/>
      <c r="B60" s="96"/>
      <c r="C60" s="96"/>
      <c r="D60" s="96"/>
      <c r="E60" s="96"/>
      <c r="F60" s="96"/>
      <c r="G60" s="96"/>
      <c r="H60" s="96"/>
      <c r="I60" s="96"/>
      <c r="J60" s="96"/>
      <c r="K60" s="96"/>
      <c r="L60" s="96"/>
      <c r="M60" s="96"/>
      <c r="N60" s="96"/>
      <c r="O60" s="96"/>
      <c r="P60" s="96"/>
      <c r="Q60" s="96"/>
      <c r="R60" s="96"/>
      <c r="S60" s="96"/>
      <c r="T60" s="96"/>
      <c r="U60" s="96"/>
      <c r="V60" s="96"/>
    </row>
    <row r="61" spans="1:22" s="89" customFormat="1" ht="15.75" customHeight="1" thickBot="1" x14ac:dyDescent="0.3">
      <c r="A61" s="89" t="s">
        <v>59</v>
      </c>
      <c r="B61" s="97" t="s">
        <v>60</v>
      </c>
      <c r="C61" s="97"/>
      <c r="D61" s="97"/>
      <c r="E61" s="97"/>
      <c r="F61" s="97"/>
      <c r="G61" s="97"/>
      <c r="H61" s="97"/>
      <c r="I61" s="97"/>
      <c r="J61" s="97"/>
      <c r="K61" s="97"/>
      <c r="L61" s="97"/>
      <c r="M61" s="97"/>
      <c r="N61" s="97"/>
      <c r="O61" s="97"/>
      <c r="P61" s="97"/>
      <c r="Q61" s="97"/>
      <c r="R61" s="97"/>
      <c r="S61" s="97"/>
      <c r="T61" s="97"/>
      <c r="U61" s="97"/>
      <c r="V61" s="97"/>
    </row>
    <row r="62" spans="1:22" ht="82.5" customHeight="1" thickTop="1" thickBot="1" x14ac:dyDescent="0.25">
      <c r="B62" s="92" t="s">
        <v>66</v>
      </c>
      <c r="C62" s="93"/>
      <c r="D62" s="93"/>
      <c r="E62" s="93"/>
      <c r="F62" s="93"/>
      <c r="G62" s="93"/>
      <c r="H62" s="93"/>
      <c r="I62" s="93"/>
      <c r="J62" s="93"/>
      <c r="K62" s="93"/>
      <c r="L62" s="93"/>
      <c r="M62" s="93"/>
      <c r="N62" s="93"/>
      <c r="O62" s="93"/>
      <c r="P62" s="93"/>
      <c r="Q62" s="93"/>
      <c r="R62" s="93"/>
      <c r="S62" s="93"/>
      <c r="T62" s="93"/>
      <c r="U62" s="93"/>
      <c r="V62" s="94"/>
    </row>
    <row r="63" spans="1:22" ht="15.75" customHeight="1" thickTop="1" x14ac:dyDescent="0.2">
      <c r="A63" s="96"/>
      <c r="B63" s="96"/>
      <c r="C63" s="96"/>
      <c r="D63" s="96"/>
      <c r="E63" s="96"/>
      <c r="F63" s="96"/>
      <c r="G63" s="96"/>
      <c r="H63" s="96"/>
      <c r="I63" s="96"/>
      <c r="J63" s="96"/>
      <c r="K63" s="96"/>
      <c r="L63" s="96"/>
      <c r="M63" s="96"/>
      <c r="N63" s="96"/>
      <c r="O63" s="96"/>
      <c r="P63" s="96"/>
      <c r="Q63" s="96"/>
      <c r="R63" s="96"/>
      <c r="S63" s="96"/>
      <c r="T63" s="96"/>
      <c r="U63" s="96"/>
      <c r="V63" s="96"/>
    </row>
    <row r="64" spans="1:22" ht="15.75" x14ac:dyDescent="0.25">
      <c r="A64" s="7"/>
      <c r="V64" s="84" t="s">
        <v>58</v>
      </c>
    </row>
  </sheetData>
  <sheetProtection sheet="1" selectLockedCells="1"/>
  <mergeCells count="55">
    <mergeCell ref="J21:K21"/>
    <mergeCell ref="M21:N21"/>
    <mergeCell ref="X21:Y22"/>
    <mergeCell ref="D1:N4"/>
    <mergeCell ref="N5:S5"/>
    <mergeCell ref="S21:T21"/>
    <mergeCell ref="A21:E21"/>
    <mergeCell ref="P21:Q21"/>
    <mergeCell ref="T8:V8"/>
    <mergeCell ref="C5:M5"/>
    <mergeCell ref="B8:J8"/>
    <mergeCell ref="C11:E11"/>
    <mergeCell ref="C12:E12"/>
    <mergeCell ref="I12:V13"/>
    <mergeCell ref="G12:H13"/>
    <mergeCell ref="Q14:R16"/>
    <mergeCell ref="T14:T15"/>
    <mergeCell ref="G21:H21"/>
    <mergeCell ref="B56:V56"/>
    <mergeCell ref="B59:V59"/>
    <mergeCell ref="V21:V22"/>
    <mergeCell ref="E45:E47"/>
    <mergeCell ref="B53:V53"/>
    <mergeCell ref="A20:E20"/>
    <mergeCell ref="A18:V18"/>
    <mergeCell ref="B45:D45"/>
    <mergeCell ref="B46:D46"/>
    <mergeCell ref="B47:D47"/>
    <mergeCell ref="B39:V40"/>
    <mergeCell ref="B41:V41"/>
    <mergeCell ref="G43:H43"/>
    <mergeCell ref="J43:K43"/>
    <mergeCell ref="M9:V9"/>
    <mergeCell ref="M10:P10"/>
    <mergeCell ref="M11:P11"/>
    <mergeCell ref="C13:E13"/>
    <mergeCell ref="A13:B13"/>
    <mergeCell ref="H9:K9"/>
    <mergeCell ref="H10:K10"/>
    <mergeCell ref="H11:K11"/>
    <mergeCell ref="A9:B9"/>
    <mergeCell ref="A10:B10"/>
    <mergeCell ref="A11:B11"/>
    <mergeCell ref="C9:E9"/>
    <mergeCell ref="C10:E10"/>
    <mergeCell ref="M43:N43"/>
    <mergeCell ref="P43:Q43"/>
    <mergeCell ref="S43:T43"/>
    <mergeCell ref="B23:E23"/>
    <mergeCell ref="B22:E22"/>
    <mergeCell ref="B62:V62"/>
    <mergeCell ref="A48:V48"/>
    <mergeCell ref="A60:V60"/>
    <mergeCell ref="A63:V63"/>
    <mergeCell ref="B61:V61"/>
  </mergeCells>
  <hyperlinks>
    <hyperlink ref="N5:S5" r:id="rId1" display="http://nysmesonet.org/about/data"/>
  </hyperlinks>
  <pageMargins left="0.2" right="0.2" top="0.25" bottom="0.25" header="0.3" footer="0.3"/>
  <pageSetup orientation="landscape" r:id="rId2"/>
  <headerFooter>
    <oddFooter xml:space="preserve">&amp;R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14"/>
  <sheetViews>
    <sheetView topLeftCell="A15" workbookViewId="0">
      <selection activeCell="A15" sqref="A1:XFD1048576"/>
    </sheetView>
  </sheetViews>
  <sheetFormatPr defaultRowHeight="15" x14ac:dyDescent="0.25"/>
  <cols>
    <col min="3" max="3" width="11.140625" bestFit="1" customWidth="1"/>
    <col min="6" max="6" width="10.140625" bestFit="1" customWidth="1"/>
    <col min="8" max="8" width="11.140625" bestFit="1" customWidth="1"/>
  </cols>
  <sheetData>
    <row r="1" spans="3:8" hidden="1" x14ac:dyDescent="0.25"/>
    <row r="2" spans="3:8" hidden="1" x14ac:dyDescent="0.25">
      <c r="C2" t="s">
        <v>48</v>
      </c>
      <c r="F2" t="s">
        <v>49</v>
      </c>
      <c r="H2" t="s">
        <v>50</v>
      </c>
    </row>
    <row r="3" spans="3:8" hidden="1" x14ac:dyDescent="0.25">
      <c r="C3" s="83">
        <v>124644</v>
      </c>
      <c r="D3" s="83"/>
      <c r="E3" s="83"/>
      <c r="F3" s="83">
        <v>121269</v>
      </c>
      <c r="G3" s="83"/>
      <c r="H3" s="83">
        <v>100775</v>
      </c>
    </row>
    <row r="4" spans="3:8" hidden="1" x14ac:dyDescent="0.25">
      <c r="C4" s="83">
        <f>C3/12</f>
        <v>10387</v>
      </c>
      <c r="F4" s="82">
        <f>F3/12</f>
        <v>10105.75</v>
      </c>
      <c r="H4" s="82">
        <f>H3/12</f>
        <v>8397.9166666666661</v>
      </c>
    </row>
    <row r="5" spans="3:8" hidden="1" x14ac:dyDescent="0.25"/>
    <row r="6" spans="3:8" hidden="1" x14ac:dyDescent="0.25"/>
    <row r="7" spans="3:8" hidden="1" x14ac:dyDescent="0.25"/>
    <row r="8" spans="3:8" hidden="1" x14ac:dyDescent="0.25"/>
    <row r="9" spans="3:8" hidden="1" x14ac:dyDescent="0.25"/>
    <row r="10" spans="3:8" hidden="1" x14ac:dyDescent="0.25"/>
    <row r="11" spans="3:8" hidden="1" x14ac:dyDescent="0.25"/>
    <row r="12" spans="3:8" hidden="1" x14ac:dyDescent="0.25"/>
    <row r="13" spans="3:8" hidden="1" x14ac:dyDescent="0.25"/>
    <row r="14" spans="3:8" hidden="1" x14ac:dyDescent="0.25"/>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NYSM data access</vt:lpstr>
      <vt:lpstr>a</vt:lpstr>
      <vt:lpstr>'Form NYSM data access'!Print_Area</vt:lpstr>
    </vt:vector>
  </TitlesOfParts>
  <Company>University at Albany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Zampella, Barbara J</dc:creator>
  <cp:lastModifiedBy>jbrotzge</cp:lastModifiedBy>
  <cp:lastPrinted>2020-11-17T13:02:44Z</cp:lastPrinted>
  <dcterms:created xsi:type="dcterms:W3CDTF">2020-10-10T16:24:00Z</dcterms:created>
  <dcterms:modified xsi:type="dcterms:W3CDTF">2020-11-17T17:55:38Z</dcterms:modified>
</cp:coreProperties>
</file>